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DCG\share\AUDIT\Audits in Process\Current Forms\2022 NEW FORMS\Form 101\Rev040126\"/>
    </mc:Choice>
  </mc:AlternateContent>
  <xr:revisionPtr revIDLastSave="0" documentId="13_ncr:1_{54F343CA-DE4B-4D90-B1D8-57A181D8D5AE}" xr6:coauthVersionLast="47" xr6:coauthVersionMax="47" xr10:uidLastSave="{00000000-0000-0000-0000-000000000000}"/>
  <bookViews>
    <workbookView xWindow="-108" yWindow="-108" windowWidth="23256" windowHeight="12456" xr2:uid="{00000000-000D-0000-FFFF-FFFF00000000}"/>
  </bookViews>
  <sheets>
    <sheet name="Form 101" sheetId="1" r:id="rId1"/>
  </sheets>
  <definedNames>
    <definedName name="_xlnm.Print_Area" localSheetId="0">'Form 101'!$A$1:$J$300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0" i="1" l="1"/>
  <c r="H274" i="1"/>
  <c r="H265" i="1"/>
  <c r="E265" i="1"/>
  <c r="C265" i="1"/>
  <c r="H62" i="1"/>
  <c r="E62" i="1"/>
  <c r="C62" i="1"/>
  <c r="G175" i="1"/>
  <c r="G173" i="1"/>
  <c r="J155" i="1"/>
  <c r="J139" i="1"/>
  <c r="J143" i="1" s="1"/>
  <c r="J114" i="1"/>
  <c r="J111" i="1"/>
  <c r="J101" i="1"/>
  <c r="J90" i="1"/>
  <c r="J85" i="1"/>
  <c r="J78" i="1"/>
  <c r="J71" i="1"/>
  <c r="J60" i="1"/>
  <c r="J37" i="1"/>
  <c r="J31" i="1"/>
  <c r="J33" i="1" s="1"/>
  <c r="J94" i="1" l="1"/>
  <c r="J38" i="1"/>
  <c r="H41" i="1"/>
  <c r="H42" i="1"/>
  <c r="H140" i="1"/>
  <c r="J276" i="1"/>
  <c r="J277" i="1" s="1"/>
  <c r="J43" i="1" l="1"/>
  <c r="J46" i="1" s="1"/>
  <c r="J48" i="1" s="1"/>
  <c r="J150" i="1"/>
  <c r="J151" i="1" s="1"/>
  <c r="J159" i="1"/>
  <c r="J160" i="1" s="1"/>
  <c r="J282" i="1"/>
  <c r="H162" i="1" l="1"/>
  <c r="J117" i="1"/>
  <c r="J118" i="1" s="1"/>
  <c r="J283" i="1"/>
  <c r="H91" i="1"/>
  <c r="H234" i="1"/>
  <c r="E234" i="1"/>
  <c r="C234" i="1"/>
  <c r="H190" i="1"/>
  <c r="E190" i="1"/>
  <c r="C190" i="1"/>
  <c r="C163" i="1"/>
  <c r="C127" i="1"/>
  <c r="C95" i="1"/>
  <c r="C50" i="1"/>
  <c r="H163" i="1"/>
  <c r="E163" i="1"/>
  <c r="H127" i="1"/>
  <c r="E127" i="1"/>
  <c r="H95" i="1"/>
  <c r="E95" i="1"/>
  <c r="H50" i="1"/>
  <c r="E50" i="1"/>
  <c r="J105" i="1" l="1"/>
  <c r="J106" i="1" s="1"/>
  <c r="H120" i="1" s="1"/>
</calcChain>
</file>

<file path=xl/sharedStrings.xml><?xml version="1.0" encoding="utf-8"?>
<sst xmlns="http://schemas.openxmlformats.org/spreadsheetml/2006/main" count="371" uniqueCount="316">
  <si>
    <t>Mail To:
VDACS
OCRP
PO Box 526
Richmond, VA 23218</t>
  </si>
  <si>
    <t>COMMONWEALTH OF VIRGINIA</t>
  </si>
  <si>
    <t>REPORT YEAR</t>
  </si>
  <si>
    <t>DEPARTMENT OF AGRICULTURE AND CONSUMER SERVICES</t>
  </si>
  <si>
    <t>OFFICE OF CHARITABLE AND REGULATORY PROGRAMS</t>
  </si>
  <si>
    <t>ANNUAL FINANCIAL REPORT FOR CALENDAR YEAR JANUARY 1st - DECEMBER 31st</t>
  </si>
  <si>
    <t>DUE DATE: MARCH 15th</t>
  </si>
  <si>
    <t>ORGANIZATION INFORMATION</t>
  </si>
  <si>
    <r>
      <t xml:space="preserve">If this organization is either a Volunteer Fire Department or Rescue Squad enter </t>
    </r>
    <r>
      <rPr>
        <b/>
        <sz val="12"/>
        <rFont val="Arial"/>
        <family val="2"/>
      </rPr>
      <t xml:space="preserve">X </t>
    </r>
    <r>
      <rPr>
        <sz val="10"/>
        <rFont val="Arial"/>
        <family val="2"/>
      </rPr>
      <t xml:space="preserve">in the adjacent box 
</t>
    </r>
  </si>
  <si>
    <t>Organization Name</t>
  </si>
  <si>
    <t>OCRP No.</t>
  </si>
  <si>
    <t>Mailing Address</t>
  </si>
  <si>
    <t>City</t>
  </si>
  <si>
    <t>State</t>
  </si>
  <si>
    <t>Zip</t>
  </si>
  <si>
    <t>Business Phone</t>
  </si>
  <si>
    <t>E-Mail</t>
  </si>
  <si>
    <t>Contact Person</t>
  </si>
  <si>
    <t xml:space="preserve">Daytime Phone </t>
  </si>
  <si>
    <r>
      <t xml:space="preserve">PART 1 - RECEIPTS - </t>
    </r>
    <r>
      <rPr>
        <i/>
        <sz val="9"/>
        <rFont val="Arial"/>
        <family val="2"/>
      </rPr>
      <t>Electronic Devices are reported in Part 6A</t>
    </r>
  </si>
  <si>
    <t>1.</t>
  </si>
  <si>
    <t>Bingo Paper Sales Before Discounts</t>
  </si>
  <si>
    <t>2.</t>
  </si>
  <si>
    <t>Electronic Bingo Device Sales Before Discounts</t>
  </si>
  <si>
    <t>3.</t>
  </si>
  <si>
    <t>Bingo Session Instant Bingo, Seal Cards, Pull Tab Sales</t>
  </si>
  <si>
    <t>4.</t>
  </si>
  <si>
    <t>Bingo Session Treasure Chests and Raffle Sales</t>
  </si>
  <si>
    <t>5.</t>
  </si>
  <si>
    <r>
      <t>Bingo Session Miscellaneous Sales</t>
    </r>
    <r>
      <rPr>
        <sz val="9"/>
        <rFont val="Arial"/>
        <family val="2"/>
      </rPr>
      <t xml:space="preserve"> (</t>
    </r>
    <r>
      <rPr>
        <i/>
        <sz val="9"/>
        <rFont val="Arial"/>
        <family val="2"/>
      </rPr>
      <t>Daubers, Tape, etc.)</t>
    </r>
  </si>
  <si>
    <t>6.</t>
  </si>
  <si>
    <t xml:space="preserve">TOTAL RECEIPTS FOR BINGO SESSIONS                                                          </t>
  </si>
  <si>
    <t>7.</t>
  </si>
  <si>
    <t>Bingo Session Discounts Given</t>
  </si>
  <si>
    <t>8.</t>
  </si>
  <si>
    <t xml:space="preserve">ADJUSTED RECEIPTS FOR BINGO SESSIONS                                                          </t>
  </si>
  <si>
    <t>9.</t>
  </si>
  <si>
    <t>a. Raffles Conducted Outside of Bingo Sessions</t>
  </si>
  <si>
    <t>d. Total Line 9a + Line 9b+Line 9c                                                                                       .</t>
  </si>
  <si>
    <t>10.</t>
  </si>
  <si>
    <t xml:space="preserve">TOTAL RECEIPTS FOR YEAR                                                  </t>
  </si>
  <si>
    <t>PART 7 - FEES - Bingo Sessions, Raffles, Paper Pull-Tabs and Texas Hold'em Poker Tournaments</t>
  </si>
  <si>
    <t>59.</t>
  </si>
  <si>
    <t xml:space="preserve">c. Total Fees due on Gross Receipts                                                    </t>
  </si>
  <si>
    <t>d. Late Fees</t>
  </si>
  <si>
    <t>($25 per day after due date)</t>
  </si>
  <si>
    <r>
      <t xml:space="preserve">e. Audit &amp; Administrative &amp; Additional Fees paid with quarterly reports - </t>
    </r>
    <r>
      <rPr>
        <b/>
        <i/>
        <sz val="8"/>
        <rFont val="Arial"/>
        <family val="2"/>
      </rPr>
      <t>Typically, this amount will equal Line 59c unless Line 10 is different from the total of all four quarterly reports</t>
    </r>
  </si>
  <si>
    <t>f. TOTAL FEES DUE WITH REPORT</t>
  </si>
  <si>
    <r>
      <t xml:space="preserve">g. Account Balance Carried Forward - </t>
    </r>
    <r>
      <rPr>
        <b/>
        <i/>
        <sz val="9"/>
        <rFont val="Arial"/>
        <family val="2"/>
      </rPr>
      <t>Enter a Credit as a negative amount</t>
    </r>
  </si>
  <si>
    <t>h. TOTAL AMOUNT DUE</t>
  </si>
  <si>
    <t>i. Amount Remitted with Report</t>
  </si>
  <si>
    <t>OCRP #</t>
  </si>
  <si>
    <t>ORG NAME</t>
  </si>
  <si>
    <r>
      <t xml:space="preserve">PART 2 - PRIZES - </t>
    </r>
    <r>
      <rPr>
        <i/>
        <sz val="9"/>
        <rFont val="Arial"/>
        <family val="2"/>
      </rPr>
      <t>Electronic Device Prizes are reported in Part 6A</t>
    </r>
  </si>
  <si>
    <t>11.</t>
  </si>
  <si>
    <t xml:space="preserve">a.  Bingo Games </t>
  </si>
  <si>
    <t>b.  Bingo Session Instant Bingo, Seal Cards, Pull-Tabs</t>
  </si>
  <si>
    <t xml:space="preserve">c.  Bingo Session Treasure Chests and Raffles </t>
  </si>
  <si>
    <t>d.  Bingo Session Door Prizes</t>
  </si>
  <si>
    <t>e.  Raffles Conducted Outside of Bingo Sessions</t>
  </si>
  <si>
    <t>f.  Paper Instant Bingo, Seal Cards, Pull Tabs Sold
    Outside Bingo Sessions</t>
  </si>
  <si>
    <t>h.  TOTAL PRIZES AWARDED</t>
  </si>
  <si>
    <t>(Lines 11a thru 11g)</t>
  </si>
  <si>
    <t>PART 3 - EXPENSES- Bingo Sessions, Raffles, Texas Hold'em Poker Tournaments and Paper Pull Tabs</t>
  </si>
  <si>
    <r>
      <t>Part 3A - Bingo Session Expenses -</t>
    </r>
    <r>
      <rPr>
        <b/>
        <sz val="9"/>
        <rFont val="Arial"/>
        <family val="2"/>
      </rPr>
      <t xml:space="preserve"> </t>
    </r>
    <r>
      <rPr>
        <i/>
        <sz val="9"/>
        <rFont val="Arial"/>
        <family val="2"/>
      </rPr>
      <t>If no Bingo Session Expenses, skip to Part 3B</t>
    </r>
  </si>
  <si>
    <t>12.</t>
  </si>
  <si>
    <t xml:space="preserve">a. Cash Payments from Funds at Bingo Sessions  </t>
  </si>
  <si>
    <t xml:space="preserve">b. Cash Shortage or Overage  (If this is overage, enter as a negative amount)  </t>
  </si>
  <si>
    <t xml:space="preserve">c.  Payments to Registered Suppliers </t>
  </si>
  <si>
    <t>d.  Bingo Hall Lease Payments</t>
  </si>
  <si>
    <t>e. All Other Bingo Session  Expenses</t>
  </si>
  <si>
    <t xml:space="preserve">f. TOTAL BINGO SESSION EXPENSES                          </t>
  </si>
  <si>
    <t>(Lines 12a thru 12e)</t>
  </si>
  <si>
    <t>13.</t>
  </si>
  <si>
    <t xml:space="preserve">a. Cash Shortage or Overage (If this is overage, enter as a negative amount)  </t>
  </si>
  <si>
    <t>b. Payments to Registered Suppliers for Supplies Outside of Bingo Sessions</t>
  </si>
  <si>
    <t>c. Raffle Supplies</t>
  </si>
  <si>
    <t>d. Lease Payments Made for Gaming Activities Outside of Bingo Sessions</t>
  </si>
  <si>
    <t>e. All Other Outside Bingo Gaming Expenses</t>
  </si>
  <si>
    <t xml:space="preserve">f. TOTAL OUTSIDE BINGO SESSION EXPENSES       </t>
  </si>
  <si>
    <t>(Lines 13a thru 13e)</t>
  </si>
  <si>
    <r>
      <t xml:space="preserve">Part 3C - Texas Hold'em Poker Tournament Expenses - </t>
    </r>
    <r>
      <rPr>
        <sz val="9"/>
        <rFont val="Arial"/>
        <family val="2"/>
      </rPr>
      <t>If no Texas Hold'em Expenses, skip to Part 3D</t>
    </r>
  </si>
  <si>
    <t>14.</t>
  </si>
  <si>
    <t>e. All Other Texas Hold'em Poker Tournament Expenses</t>
  </si>
  <si>
    <t>f. TOTAL TEXAS HOLD'EM POKER TOURNAMENT EXPENSES</t>
  </si>
  <si>
    <t>(Lines 14a thru 14e)</t>
  </si>
  <si>
    <r>
      <t xml:space="preserve">Part 3D - General Disbursements- </t>
    </r>
    <r>
      <rPr>
        <i/>
        <sz val="9"/>
        <rFont val="Arial"/>
        <family val="2"/>
      </rPr>
      <t>Electronic Device Expenses are reported in Part 6A</t>
    </r>
  </si>
  <si>
    <t>15.</t>
  </si>
  <si>
    <t>a.  Use of Proceeds Internal Disbursements</t>
  </si>
  <si>
    <t>b.  Use of Proceeds External Donations</t>
  </si>
  <si>
    <t>c.  Use of Proceeds Transfers to Restricted Account</t>
  </si>
  <si>
    <t xml:space="preserve">d. TOTAL USE OF PROCEEDS- (UOP)                                                        </t>
  </si>
  <si>
    <t>(Lines 15a thru 15c)</t>
  </si>
  <si>
    <t xml:space="preserve">For informational purposes, this year's UOP requirement for this portion that must be met by December 31st based on reported receipts is: </t>
  </si>
  <si>
    <t>(Line 10 * .10)</t>
  </si>
  <si>
    <t>16.</t>
  </si>
  <si>
    <t>Payments to Office of Charitable and Regulatory Programs</t>
  </si>
  <si>
    <t>17.</t>
  </si>
  <si>
    <t>Business Disbursements</t>
  </si>
  <si>
    <t>18.</t>
  </si>
  <si>
    <t xml:space="preserve">TOTAL DISBURSEMENTS (Prizes &amp; Expenses)                                   </t>
  </si>
  <si>
    <r>
      <t>PART 4 - CASH RECONCILIATION-</t>
    </r>
    <r>
      <rPr>
        <i/>
        <sz val="9"/>
        <rFont val="Arial"/>
        <family val="2"/>
      </rPr>
      <t xml:space="preserve"> Electronic Device Cash Reconciliation is reported in Part 6B</t>
    </r>
  </si>
  <si>
    <t>19.</t>
  </si>
  <si>
    <t>20.</t>
  </si>
  <si>
    <t>a. Beginning Bingo Session Cash on Hand</t>
  </si>
  <si>
    <t>b. Beginning Other Cash on Hand</t>
  </si>
  <si>
    <t xml:space="preserve">c. Total  Beginning Cash on Hand                          </t>
  </si>
  <si>
    <t>(Lines 20a + 20b)</t>
  </si>
  <si>
    <t>21.</t>
  </si>
  <si>
    <t>Returned Checks Collected  -   (Redeposit of Bad Checks)</t>
  </si>
  <si>
    <t>22.</t>
  </si>
  <si>
    <t xml:space="preserve">Earned Interest Income </t>
  </si>
  <si>
    <t>23.</t>
  </si>
  <si>
    <t>Deposits from Non-Gaming Sources</t>
  </si>
  <si>
    <t>24.</t>
  </si>
  <si>
    <t xml:space="preserve">Total Receipts for Year                                                                  </t>
  </si>
  <si>
    <t>(Part 1, Line 10)</t>
  </si>
  <si>
    <t>25.</t>
  </si>
  <si>
    <t xml:space="preserve">TOTAL FUNDS AVAILABLE   </t>
  </si>
  <si>
    <t>26.</t>
  </si>
  <si>
    <r>
      <t xml:space="preserve">      ENDING BANK BALANCE
</t>
    </r>
    <r>
      <rPr>
        <sz val="10"/>
        <rFont val="Arial"/>
        <family val="2"/>
      </rPr>
      <t>a.  Bank Statement Balance -End of Year</t>
    </r>
  </si>
  <si>
    <t>b.  Add Deposits in Transit</t>
  </si>
  <si>
    <t>c. Outstanding Checks</t>
  </si>
  <si>
    <r>
      <t xml:space="preserve">d.  </t>
    </r>
    <r>
      <rPr>
        <b/>
        <sz val="10"/>
        <rFont val="Arial"/>
        <family val="2"/>
      </rPr>
      <t xml:space="preserve">ENDING RECONCILED BANK BALANCE                </t>
    </r>
  </si>
  <si>
    <t xml:space="preserve"> (Line 26a+26b-26c)</t>
  </si>
  <si>
    <t>27.</t>
  </si>
  <si>
    <t>a. Ending Bingo Session Cash on Hand</t>
  </si>
  <si>
    <t>b. Ending Other Cash on Hand</t>
  </si>
  <si>
    <t xml:space="preserve">c. Total  Ending Cash on Hand   </t>
  </si>
  <si>
    <t xml:space="preserve"> (Line 27a + 27b)</t>
  </si>
  <si>
    <t>28.</t>
  </si>
  <si>
    <t xml:space="preserve">Returned Checks from Players  </t>
  </si>
  <si>
    <t>29.</t>
  </si>
  <si>
    <t>Bank Charges</t>
  </si>
  <si>
    <t>30</t>
  </si>
  <si>
    <t xml:space="preserve">Total Disbursements for Year                                                                          </t>
  </si>
  <si>
    <t>31</t>
  </si>
  <si>
    <t xml:space="preserve">TOTAL FUNDS ACCOUNTED FOR                 </t>
  </si>
  <si>
    <t>Line 25 must equal Line 31 for this report to be in balance</t>
  </si>
  <si>
    <t>REPORT IS OUT OF BALANCE BY</t>
  </si>
  <si>
    <t>PART 5 - BINGO SESSION REQUIRED INFORMATION</t>
  </si>
  <si>
    <t>33.</t>
  </si>
  <si>
    <t>a.  Bingo Player Count</t>
  </si>
  <si>
    <t>b.  All Progressive Bingo Game Receipts</t>
  </si>
  <si>
    <t>PART 6 - ELECTRONIC DEVICE RECEIPTS AND EXPENSES</t>
  </si>
  <si>
    <t>Part 6A - Electronic Device Receipts and Expenses</t>
  </si>
  <si>
    <t>34.</t>
  </si>
  <si>
    <t>Electronic Device  Instant Bingo, Seal Cards, Pull Tab Ticket Sales</t>
  </si>
  <si>
    <t>35.</t>
  </si>
  <si>
    <t>Electronic Device  Instant Bingo, Seal Cards, Pull Tab Prizes Paid</t>
  </si>
  <si>
    <t>36.</t>
  </si>
  <si>
    <t>Cash Shortage or Overage (If this is overage, enter as a negative amount)</t>
  </si>
  <si>
    <t>37.</t>
  </si>
  <si>
    <t>Payments to Registered  Manufacturers for Electronic Device Rentals</t>
  </si>
  <si>
    <t>38.</t>
  </si>
  <si>
    <t>All Other Electronic Device Expenses</t>
  </si>
  <si>
    <t>39.</t>
  </si>
  <si>
    <t xml:space="preserve">  a. Use of Proceeds Internal Disbursements</t>
  </si>
  <si>
    <t xml:space="preserve">  b. Use of Proceeds External Donations</t>
  </si>
  <si>
    <t xml:space="preserve">  c. Use of Proceeds Transfers to Restricted Account</t>
  </si>
  <si>
    <t xml:space="preserve">  d. TOTAL USE OF PROCEEDS (UOP)</t>
  </si>
  <si>
    <t>(Lines 39a thru 39c)</t>
  </si>
  <si>
    <t>For informational purposes, this year's UOP requirement for this portion that must be met by December 31st based on reported receipts is:</t>
  </si>
  <si>
    <t>(Line 34-35) * .20</t>
  </si>
  <si>
    <t>40.</t>
  </si>
  <si>
    <t>41.</t>
  </si>
  <si>
    <t>42.</t>
  </si>
  <si>
    <t>TOTAL DISBURSEMENTS (Prizes &amp; Expenses)</t>
  </si>
  <si>
    <t>Part 6B- Electronic Device Cash Reconciliation</t>
  </si>
  <si>
    <t>43.</t>
  </si>
  <si>
    <t>44.</t>
  </si>
  <si>
    <t>Beginning Electronic Devices  Cash on Hand (Pull Tabs)</t>
  </si>
  <si>
    <t>45.</t>
  </si>
  <si>
    <t>Returned Checks Collected - (Redeposit of bad checks)</t>
  </si>
  <si>
    <t>46.</t>
  </si>
  <si>
    <t>Earned Interest Income</t>
  </si>
  <si>
    <t>47.</t>
  </si>
  <si>
    <t>48.</t>
  </si>
  <si>
    <t xml:space="preserve">Total Receipts  </t>
  </si>
  <si>
    <t>(Part 6A, Line 34)</t>
  </si>
  <si>
    <t>49.</t>
  </si>
  <si>
    <t>TOTAL FUNDS AVAILABLE</t>
  </si>
  <si>
    <t>(Lines 43 thru 48)</t>
  </si>
  <si>
    <t>50.</t>
  </si>
  <si>
    <t>a.  Bank Statement Balance - End Of Year</t>
  </si>
  <si>
    <t>b.  Deposits in Transit</t>
  </si>
  <si>
    <t>c.  Outstanding Checks</t>
  </si>
  <si>
    <t xml:space="preserve">d.  ENDING RECONCILED BANK BALANCE         </t>
  </si>
  <si>
    <t>51</t>
  </si>
  <si>
    <t xml:space="preserve">Ending Electronic Devices  Cash on Hand </t>
  </si>
  <si>
    <t>52.</t>
  </si>
  <si>
    <t>53.</t>
  </si>
  <si>
    <t>54.</t>
  </si>
  <si>
    <t xml:space="preserve">TOTAL  DISBURSEMENTS </t>
  </si>
  <si>
    <t>(Part 6A, Line 42)</t>
  </si>
  <si>
    <t>55.</t>
  </si>
  <si>
    <t>TOTAL FUNDS ACCOUNTED FOR</t>
  </si>
  <si>
    <t>Line 49 must equal Line 55 for this report to be in balance</t>
  </si>
  <si>
    <t>56.</t>
  </si>
  <si>
    <t>Part 6C - Electronic Device Information</t>
  </si>
  <si>
    <t>Indicate below any manufacturer providing Electronic Devices for the year:</t>
  </si>
  <si>
    <t xml:space="preserve">       Arrow International, Inc. </t>
  </si>
  <si>
    <t>eTabs, Inc.</t>
  </si>
  <si>
    <t xml:space="preserve">       Grover Gaming, Inc.</t>
  </si>
  <si>
    <t xml:space="preserve">                  Creative Game Technologies, LLC</t>
  </si>
  <si>
    <t>TicTabs, LLC</t>
  </si>
  <si>
    <t xml:space="preserve">       Other (Please Specify) ___________________________________________________</t>
  </si>
  <si>
    <t>58.</t>
  </si>
  <si>
    <t xml:space="preserve">a. Electronic Device Audit and Administrative  Fees </t>
  </si>
  <si>
    <t>b. Electronic Device Fees for Manufacturer's required .25%</t>
  </si>
  <si>
    <t>I, the undersigned, do hereby swear or affirm that the figures and statements on these pages and on the attachments are true, full, and correct to the best of my knowledge and belief.</t>
  </si>
  <si>
    <t xml:space="preserve">Signature of President or Designee </t>
  </si>
  <si>
    <t>Date:</t>
  </si>
  <si>
    <t>Print Name:</t>
  </si>
  <si>
    <t>Title:</t>
  </si>
  <si>
    <t>INCLUDE THE FOLLOWING ATTACHMENTS TO THE ANNUAL REPORT:</t>
  </si>
  <si>
    <t>Use of Proceeds Listings</t>
  </si>
  <si>
    <t>Listing of disbursement to include "Date of Check", "Check #", "Payee", "Purpose" and "Amount of Check" that equals to the amounts listed on Lines 15a, 15b, and 15c.  A separate listing must be attached for amounts listed on Lines 39a, 39b, and 39c</t>
  </si>
  <si>
    <t>Copy of Ending Bank Statement</t>
  </si>
  <si>
    <t>Copy of December 31st year end bank statements for all gaming accounts, including regular checking, savings, restricted &amp; special funds.</t>
  </si>
  <si>
    <t>A report is not considered complete and submitted unless it has been signed and the audit and administration fee has been paid.</t>
  </si>
  <si>
    <t>PART 8 - INVENTORY</t>
  </si>
  <si>
    <t>PART 8A - SUPPLIERS</t>
  </si>
  <si>
    <t>LIST ALL SUPPLIERS PROVIDING GAMING SUPPLIES OR EQUIPEMENT</t>
  </si>
  <si>
    <t>TYPE OF GAMING 
(Bingo, Texas Hold'em, Outside of Bingo)</t>
  </si>
  <si>
    <t xml:space="preserve">Supplier Name: </t>
  </si>
  <si>
    <t>PART 8B - INVENTORY OF INSTANT SUPPLIES - BINGO SESSIONS</t>
  </si>
  <si>
    <t>DEALS</t>
  </si>
  <si>
    <t>DEAL NAME</t>
  </si>
  <si>
    <t>Form Number</t>
  </si>
  <si>
    <t>Number of Deals on Hand</t>
  </si>
  <si>
    <t>Number of Tickets Per Deal</t>
  </si>
  <si>
    <t>Price per Ticket</t>
  </si>
  <si>
    <t>Number of Free Tickets</t>
  </si>
  <si>
    <t>Cash Payout Per Deal</t>
  </si>
  <si>
    <t>(List each deal  name with the same take-in and payout)</t>
  </si>
  <si>
    <t>Ending Inventory On Hand As Of December 31st</t>
  </si>
  <si>
    <t>PART 8C - INVENTORY OF INSTANT SUPPLIES - OUTSIDE OF BINGO SESSIONS</t>
  </si>
  <si>
    <t>PART 8D - INVENTORY OF BINGO PAPER SUPPLIES</t>
  </si>
  <si>
    <t>BINGO PAPER - SINGLE SHEETS AND PACKS</t>
  </si>
  <si>
    <t>PAPER</t>
  </si>
  <si>
    <t>TYPE OF PAPER
(Description for all types and color if a single sheet)</t>
  </si>
  <si>
    <t>Unit of Issue</t>
  </si>
  <si>
    <t>ON</t>
  </si>
  <si>
    <t>UP</t>
  </si>
  <si>
    <t>Quantity on Hand</t>
  </si>
  <si>
    <t>NOTE: ADDITIONAL PAGES MAY BE ADDED, IF NECESSARY</t>
  </si>
  <si>
    <t>PART 8E - INVENTORY OF POKER SUPPLIES</t>
  </si>
  <si>
    <t>Inventory of Poker Decks</t>
  </si>
  <si>
    <t>Number of Decks on Hand</t>
  </si>
  <si>
    <t>Inventory of Poker Chips</t>
  </si>
  <si>
    <t>Amount on Hand</t>
  </si>
  <si>
    <t>PART 9 - RESTRICTED ACCOUNT TRANSACTIONS</t>
  </si>
  <si>
    <t>Name of Bank(s):</t>
  </si>
  <si>
    <t>Last 4 digit of account number (s):</t>
  </si>
  <si>
    <t xml:space="preserve">Purpose of Fund(s): </t>
  </si>
  <si>
    <t>Beginning Restricted Bank Account Balance</t>
  </si>
  <si>
    <t>Deposits and Other Credits:</t>
  </si>
  <si>
    <t>Interest Income</t>
  </si>
  <si>
    <t>Deposits from Gaming Account(s)</t>
  </si>
  <si>
    <t>(Part 3D, Line 15c + Part 6A, Line 39c)</t>
  </si>
  <si>
    <t>Other Deposits</t>
  </si>
  <si>
    <t>Total Credits for Period</t>
  </si>
  <si>
    <t>(Lines 2 + 3 + 4)</t>
  </si>
  <si>
    <t>Total Funds Available</t>
  </si>
  <si>
    <t>Checks and Other Debits:</t>
  </si>
  <si>
    <t>Checks: Disbursements</t>
  </si>
  <si>
    <t>Provide Details Below</t>
  </si>
  <si>
    <t>Other Debits</t>
  </si>
  <si>
    <t>Total Debits for Period</t>
  </si>
  <si>
    <t>(Lines 7 + 8 + 9)</t>
  </si>
  <si>
    <t>Ending Restricted Bank Account Balance</t>
  </si>
  <si>
    <t>ITEMIZATION OF CHECKS DISBURSED (Must equal the amount from Line 8 and 9 above from Restricted Account)</t>
  </si>
  <si>
    <t>Date of Check</t>
  </si>
  <si>
    <t>Check #</t>
  </si>
  <si>
    <t>Payee</t>
  </si>
  <si>
    <t>Purpose</t>
  </si>
  <si>
    <t>Amount of Check</t>
  </si>
  <si>
    <t>Total</t>
  </si>
  <si>
    <r>
      <t xml:space="preserve">Part 3B - Gaming Conducted Outside of Bingo Sessions- </t>
    </r>
    <r>
      <rPr>
        <i/>
        <sz val="9"/>
        <rFont val="Arial"/>
        <family val="2"/>
      </rPr>
      <t>If no expenses for raffles or paper pull tabs sold outside of bingo sessions, skip to 3C</t>
    </r>
    <r>
      <rPr>
        <b/>
        <sz val="12"/>
        <rFont val="Arial"/>
        <family val="2"/>
      </rPr>
      <t xml:space="preserve">. </t>
    </r>
    <r>
      <rPr>
        <i/>
        <sz val="9"/>
        <rFont val="Arial"/>
        <family val="2"/>
      </rPr>
      <t>Do not include Texas Hold'em Poker Tournament Expenses here.</t>
    </r>
  </si>
  <si>
    <t>(Part 3D, Line 18)</t>
  </si>
  <si>
    <t>c. Texas Hold'em Poker Tournaments</t>
  </si>
  <si>
    <t>b. Paper Instant Bingo, Seal Cards, Pull Tabs Sold Outside Bingo Sessions</t>
  </si>
  <si>
    <t xml:space="preserve">Electronic Device Additional Fee - § 18.2-340.31(D) Requires the .25% of adjusted gross receipts shall be paid by the electronic gaming  manufacturer.  </t>
  </si>
  <si>
    <t>g. Texas Hold'em Poker Tournaments</t>
  </si>
  <si>
    <t>This information is provided based on information reported on lines 34 and 35.  Typically the manufacturer will assume responsibility to remit the Audit and Administrative fees on your behalf. If your agreement with the manufacturer requires you to remit the Audit and Administrative fees, do not remit with this report.  Remit separately with a "Form 102V, Electronic Device Fee Voucher".  The voucher may be found on the VDACS website.</t>
  </si>
  <si>
    <t xml:space="preserve">                  Archer Gaming LLC/Powerhouse VA</t>
  </si>
  <si>
    <t>(Lines 8 + 9d)</t>
  </si>
  <si>
    <t>(Lines 1 thru 5)</t>
  </si>
  <si>
    <r>
      <t>a. Audit and Administrative Fee Based on Gross Receipts-</t>
    </r>
    <r>
      <rPr>
        <i/>
        <sz val="8"/>
        <rFont val="Arial"/>
        <family val="2"/>
      </rPr>
      <t>Volunteer Fire Department or Rescue Squad Organizations are exempt from these fees</t>
    </r>
  </si>
  <si>
    <r>
      <rPr>
        <sz val="9"/>
        <rFont val="Arial"/>
        <family val="2"/>
      </rPr>
      <t>b. Additional Fee Based on Gross Receipts-</t>
    </r>
    <r>
      <rPr>
        <i/>
        <sz val="8"/>
        <rFont val="Arial"/>
        <family val="2"/>
      </rPr>
      <t>Volunteer Fire Department or Rescue Squad Organizations are exempt from these fees</t>
    </r>
    <r>
      <rPr>
        <sz val="9"/>
        <rFont val="Arial"/>
        <family val="2"/>
      </rPr>
      <t xml:space="preserve">  
</t>
    </r>
    <r>
      <rPr>
        <b/>
        <sz val="9"/>
        <rFont val="Arial"/>
        <family val="2"/>
      </rPr>
      <t>NOTE: Total fee of 0.75% remains unchanged.</t>
    </r>
    <r>
      <rPr>
        <b/>
        <sz val="8"/>
        <rFont val="Arial"/>
        <family val="2"/>
      </rPr>
      <t xml:space="preserve">               </t>
    </r>
  </si>
  <si>
    <t>(Lines 6 - 7)</t>
  </si>
  <si>
    <t>(Lines 9a thru 9c)</t>
  </si>
  <si>
    <t>c. Texas Hold'em Poker Tournament Hall Lease Payments</t>
  </si>
  <si>
    <t>b. Payments to Registered Suppliers for Texas Hold'em Poker Supplies</t>
  </si>
  <si>
    <t>d. Payments to Registered Texas Hold'em Poker Tournament Operators</t>
  </si>
  <si>
    <t>(Lines 59a + 59b)</t>
  </si>
  <si>
    <t>(Lines 59c + 59d - 59e)</t>
  </si>
  <si>
    <t>(Lines 59f + 59g)</t>
  </si>
  <si>
    <t>NOTE: While the manufacturer may pay the audit and administrative fee, it is the sole responsibility of the organization to ensure the audit and adminstrative fee is paid in full pursuant to 11VAC-20-20-100(C) of the Charitable Gaming Regulations.</t>
  </si>
  <si>
    <t>(Lines 19 + 20c + 21 + 22 + 23 + 24)</t>
  </si>
  <si>
    <t>(Lines 11h + 12f + 13f + 14f + 15d + 16 + 17)</t>
  </si>
  <si>
    <t>(Lines 26d + 27c + 28 + 29 +30)</t>
  </si>
  <si>
    <t>(Lines 35 + 36 + 37 + 38 + 39d + 40 + 41)</t>
  </si>
  <si>
    <t>(Line 50a + 50b - 50c)</t>
  </si>
  <si>
    <t>(Line 50d + 51 + 52 + 53 + 54)</t>
  </si>
  <si>
    <t>(Lines 34 - 35) * 0.50%</t>
  </si>
  <si>
    <t>(Lines 34 - 35) * 0.25%</t>
  </si>
  <si>
    <t>(Line 10 x 0.50%)</t>
  </si>
  <si>
    <t>(Line 10 x 0.25%)</t>
  </si>
  <si>
    <t>(Lines 6  - 10)</t>
  </si>
  <si>
    <t>(Lines 1 +  5)</t>
  </si>
  <si>
    <t>Tournament Value of Chip</t>
  </si>
  <si>
    <t>Returned Checks</t>
  </si>
  <si>
    <r>
      <t>Form 101  (Rev.</t>
    </r>
    <r>
      <rPr>
        <b/>
        <sz val="11"/>
        <color rgb="FFFF0000"/>
        <rFont val="Arial"/>
        <family val="2"/>
      </rPr>
      <t xml:space="preserve"> </t>
    </r>
    <r>
      <rPr>
        <b/>
        <sz val="11"/>
        <rFont val="Arial"/>
        <family val="2"/>
      </rPr>
      <t xml:space="preserve">04/01/2026)
ANNUAL FINANCIAL REPORT
NINE PAGES - COMPLETE ALL                                                                          </t>
    </r>
    <r>
      <rPr>
        <sz val="11"/>
        <rFont val="Arial"/>
        <family val="2"/>
      </rPr>
      <t xml:space="preserve">VDACS FINANCE CODE: 988-02199  </t>
    </r>
  </si>
  <si>
    <t>Beginning Reconciled Bank Balance  (Ending Reconciled Bank Balance from Previous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</si>
</sst>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lt;=9999999]###\-####;\(###\)\ ###\-####"/>
    <numFmt numFmtId="165" formatCode="&quot;$&quot;#,##0.00"/>
  </numFmts>
  <fonts count="41">
    <font>
      <sz val="11"/>
      <color theme="1"/>
      <name val="Calibri"/>
      <family val="2"/>
      <scheme val="minor"/>
    </font>
    <font>
      <b/>
      <sz val="11"/>
      <name val="Arial"/>
      <family val="2"/>
    </font>
    <font>
      <sz val="11"/>
      <name val="CG Times"/>
      <family val="1"/>
    </font>
    <font>
      <b/>
      <sz val="10"/>
      <name val="Arial"/>
      <family val="2"/>
    </font>
    <font>
      <sz val="10"/>
      <name val="Arial"/>
      <family val="2"/>
    </font>
    <font>
      <sz val="12"/>
      <name val="Arial"/>
      <family val="2"/>
    </font>
    <font>
      <b/>
      <sz val="12"/>
      <name val="CG Times"/>
      <family val="1"/>
    </font>
    <font>
      <sz val="10"/>
      <name val="CG Times"/>
      <family val="1"/>
    </font>
    <font>
      <b/>
      <sz val="9"/>
      <name val="Arial"/>
      <family val="2"/>
    </font>
    <font>
      <b/>
      <sz val="8"/>
      <name val="CG Times"/>
      <family val="1"/>
    </font>
    <font>
      <b/>
      <sz val="8"/>
      <name val="Arial"/>
      <family val="2"/>
    </font>
    <font>
      <b/>
      <sz val="12"/>
      <name val="Arial"/>
      <family val="2"/>
    </font>
    <font>
      <u/>
      <sz val="10"/>
      <color indexed="12"/>
      <name val="Arial"/>
      <family val="2"/>
    </font>
    <font>
      <b/>
      <sz val="8"/>
      <name val="Arial Narrow"/>
      <family val="2"/>
    </font>
    <font>
      <sz val="9"/>
      <name val="CG Times"/>
      <family val="1"/>
    </font>
    <font>
      <sz val="9"/>
      <name val="Arial"/>
      <family val="2"/>
    </font>
    <font>
      <i/>
      <sz val="9"/>
      <name val="Arial"/>
      <family val="2"/>
    </font>
    <font>
      <b/>
      <sz val="9"/>
      <name val="CG Times"/>
      <family val="1"/>
    </font>
    <font>
      <sz val="12"/>
      <name val="CG Times"/>
      <family val="1"/>
    </font>
    <font>
      <b/>
      <sz val="10"/>
      <name val="Arial Narrow"/>
      <family val="2"/>
    </font>
    <font>
      <b/>
      <u/>
      <sz val="12"/>
      <name val="CG Times"/>
      <family val="1"/>
    </font>
    <font>
      <b/>
      <sz val="10"/>
      <color theme="1"/>
      <name val="Arial"/>
      <family val="2"/>
    </font>
    <font>
      <b/>
      <sz val="8"/>
      <color theme="1"/>
      <name val="Arial"/>
      <family val="2"/>
    </font>
    <font>
      <sz val="8"/>
      <name val="Arial "/>
    </font>
    <font>
      <sz val="10"/>
      <color theme="1"/>
      <name val="Arial"/>
      <family val="2"/>
    </font>
    <font>
      <sz val="10"/>
      <color theme="1"/>
      <name val="Calibri"/>
      <family val="2"/>
      <scheme val="minor"/>
    </font>
    <font>
      <sz val="11"/>
      <name val="Arial"/>
      <family val="2"/>
    </font>
    <font>
      <b/>
      <sz val="11"/>
      <color theme="1"/>
      <name val="Arial"/>
      <family val="2"/>
    </font>
    <font>
      <b/>
      <sz val="11"/>
      <color indexed="8"/>
      <name val="Arial"/>
      <family val="2"/>
    </font>
    <font>
      <sz val="11"/>
      <color indexed="8"/>
      <name val="Arial"/>
      <family val="2"/>
    </font>
    <font>
      <b/>
      <sz val="11"/>
      <color rgb="FFFF0000"/>
      <name val="Arial"/>
      <family val="2"/>
    </font>
    <font>
      <i/>
      <sz val="10"/>
      <color theme="1"/>
      <name val="Arial"/>
      <family val="2"/>
    </font>
    <font>
      <b/>
      <sz val="16"/>
      <name val="Arial"/>
      <family val="2"/>
    </font>
    <font>
      <b/>
      <i/>
      <sz val="8"/>
      <name val="Arial"/>
      <family val="2"/>
    </font>
    <font>
      <sz val="11"/>
      <color theme="1"/>
      <name val="Calibri"/>
      <family val="2"/>
      <scheme val="minor"/>
    </font>
    <font>
      <sz val="8"/>
      <name val="Arial"/>
      <family val="2"/>
    </font>
    <font>
      <b/>
      <i/>
      <sz val="9"/>
      <name val="Arial"/>
      <family val="2"/>
    </font>
    <font>
      <i/>
      <sz val="8"/>
      <name val="Arial"/>
      <family val="2"/>
    </font>
    <font>
      <b/>
      <i/>
      <sz val="11"/>
      <name val="Arial"/>
      <family val="2"/>
    </font>
    <font>
      <b/>
      <sz val="11"/>
      <color theme="1"/>
      <name val="Calibri"/>
      <family val="2"/>
      <scheme val="minor"/>
    </font>
    <fon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2" fillId="0" borderId="0" applyNumberFormat="0" applyFill="0" applyBorder="0" applyAlignment="0" applyProtection="0">
      <alignment vertical="top"/>
      <protection locked="0"/>
    </xf>
    <xf numFmtId="0" fontId="18" fillId="0" borderId="0"/>
    <xf numFmtId="44" fontId="34" fillId="0" borderId="0" applyFont="0" applyFill="0" applyBorder="0" applyAlignment="0" applyProtection="0"/>
  </cellStyleXfs>
  <cellXfs count="423">
    <xf numFmtId="0" fontId="0" fillId="0" borderId="0" xfId="0"/>
    <xf numFmtId="0" fontId="4" fillId="0" borderId="13" xfId="0" applyFont="1" applyBorder="1" applyProtection="1">
      <protection locked="0"/>
    </xf>
    <xf numFmtId="44" fontId="1" fillId="0" borderId="11" xfId="0" applyNumberFormat="1" applyFont="1" applyBorder="1" applyProtection="1">
      <protection locked="0"/>
    </xf>
    <xf numFmtId="44" fontId="1" fillId="2" borderId="11" xfId="0" applyNumberFormat="1" applyFont="1" applyFill="1" applyBorder="1" applyProtection="1">
      <protection locked="0"/>
    </xf>
    <xf numFmtId="44" fontId="1" fillId="2" borderId="11" xfId="0" applyNumberFormat="1" applyFont="1" applyFill="1" applyBorder="1" applyProtection="1">
      <protection hidden="1"/>
    </xf>
    <xf numFmtId="165" fontId="1" fillId="0" borderId="11" xfId="0" applyNumberFormat="1" applyFont="1" applyBorder="1" applyProtection="1">
      <protection locked="0"/>
    </xf>
    <xf numFmtId="44" fontId="1" fillId="0" borderId="11" xfId="0" applyNumberFormat="1" applyFont="1" applyBorder="1" applyProtection="1">
      <protection hidden="1"/>
    </xf>
    <xf numFmtId="0" fontId="1" fillId="0" borderId="11" xfId="0" applyFont="1" applyBorder="1" applyAlignment="1" applyProtection="1">
      <alignment wrapText="1"/>
      <protection locked="0"/>
    </xf>
    <xf numFmtId="44" fontId="1" fillId="0" borderId="30" xfId="0" applyNumberFormat="1" applyFont="1" applyBorder="1" applyProtection="1">
      <protection locked="0"/>
    </xf>
    <xf numFmtId="0" fontId="0" fillId="0" borderId="8" xfId="0" applyBorder="1" applyAlignment="1" applyProtection="1">
      <alignment horizontal="center"/>
      <protection locked="0"/>
    </xf>
    <xf numFmtId="49" fontId="1" fillId="0" borderId="28" xfId="0" applyNumberFormat="1" applyFont="1" applyBorder="1" applyAlignment="1" applyProtection="1">
      <alignment horizontal="center"/>
      <protection locked="0"/>
    </xf>
    <xf numFmtId="0" fontId="0" fillId="0" borderId="11" xfId="0" applyBorder="1" applyProtection="1">
      <protection locked="0"/>
    </xf>
    <xf numFmtId="44" fontId="0" fillId="0" borderId="11" xfId="3" applyFont="1" applyBorder="1" applyProtection="1">
      <protection locked="0"/>
    </xf>
    <xf numFmtId="0" fontId="8"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1" xfId="0" applyBorder="1" applyAlignment="1" applyProtection="1">
      <alignment vertical="center"/>
      <protection locked="0"/>
    </xf>
    <xf numFmtId="0" fontId="6" fillId="0" borderId="30" xfId="2" applyFont="1" applyBorder="1" applyAlignment="1" applyProtection="1">
      <alignment vertical="center"/>
      <protection locked="0"/>
    </xf>
    <xf numFmtId="0" fontId="0" fillId="0" borderId="9" xfId="0" applyBorder="1" applyProtection="1">
      <protection locked="0"/>
    </xf>
    <xf numFmtId="0" fontId="24" fillId="0" borderId="11" xfId="0" applyFont="1" applyBorder="1" applyProtection="1">
      <protection locked="0"/>
    </xf>
    <xf numFmtId="7" fontId="24" fillId="0" borderId="11" xfId="0" applyNumberFormat="1" applyFont="1" applyBorder="1" applyProtection="1">
      <protection locked="0"/>
    </xf>
    <xf numFmtId="0" fontId="1" fillId="0" borderId="11" xfId="0" applyFont="1" applyBorder="1" applyAlignment="1" applyProtection="1">
      <alignment horizontal="center"/>
      <protection locked="0"/>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4" fillId="0" borderId="14" xfId="0" applyFont="1" applyBorder="1" applyAlignment="1" applyProtection="1">
      <alignment horizontal="center"/>
      <protection locked="0"/>
    </xf>
    <xf numFmtId="0" fontId="1" fillId="0" borderId="0" xfId="0" applyFont="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1" fillId="0" borderId="11" xfId="0" applyFont="1" applyBorder="1" applyAlignment="1">
      <alignment horizontal="center"/>
    </xf>
    <xf numFmtId="0" fontId="2" fillId="0" borderId="0" xfId="0" applyFont="1" applyAlignment="1">
      <alignment horizontal="center"/>
    </xf>
    <xf numFmtId="0" fontId="28" fillId="0" borderId="0" xfId="0" applyFont="1"/>
    <xf numFmtId="0" fontId="29" fillId="0" borderId="0" xfId="0" applyFont="1" applyAlignment="1">
      <alignment horizontal="center"/>
    </xf>
    <xf numFmtId="0" fontId="8" fillId="2" borderId="0" xfId="0" applyFont="1" applyFill="1" applyAlignment="1">
      <alignment horizontal="left" vertical="center"/>
    </xf>
    <xf numFmtId="0" fontId="9"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4" fillId="0" borderId="4" xfId="0" applyNumberFormat="1" applyFont="1" applyBorder="1"/>
    <xf numFmtId="0" fontId="4" fillId="0" borderId="0" xfId="0" applyFont="1"/>
    <xf numFmtId="0" fontId="4" fillId="0" borderId="0" xfId="0" applyFont="1" applyAlignment="1">
      <alignment horizontal="center"/>
    </xf>
    <xf numFmtId="0" fontId="4" fillId="0" borderId="0" xfId="0" applyFont="1" applyAlignment="1">
      <alignment horizontal="right"/>
    </xf>
    <xf numFmtId="0" fontId="4" fillId="0" borderId="13" xfId="0" applyFont="1" applyBorder="1"/>
    <xf numFmtId="0" fontId="4" fillId="0" borderId="6" xfId="0" applyFont="1" applyBorder="1"/>
    <xf numFmtId="0" fontId="0" fillId="0" borderId="7" xfId="0" applyBorder="1"/>
    <xf numFmtId="0" fontId="4" fillId="0" borderId="7" xfId="0" applyFont="1" applyBorder="1"/>
    <xf numFmtId="0" fontId="4" fillId="0" borderId="7" xfId="0" applyFont="1" applyBorder="1" applyAlignment="1">
      <alignment horizontal="center"/>
    </xf>
    <xf numFmtId="0" fontId="4" fillId="0" borderId="7" xfId="0" applyFont="1" applyBorder="1" applyAlignment="1">
      <alignment horizontal="right"/>
    </xf>
    <xf numFmtId="0" fontId="7" fillId="0" borderId="7" xfId="0" applyFont="1" applyBorder="1"/>
    <xf numFmtId="0" fontId="7" fillId="0" borderId="8" xfId="0" applyFont="1" applyBorder="1"/>
    <xf numFmtId="49" fontId="4" fillId="0" borderId="12" xfId="0" applyNumberFormat="1" applyFont="1" applyBorder="1"/>
    <xf numFmtId="44" fontId="1" fillId="0" borderId="11" xfId="0" applyNumberFormat="1" applyFont="1" applyBorder="1"/>
    <xf numFmtId="49" fontId="4" fillId="0" borderId="6" xfId="0" applyNumberFormat="1" applyFont="1" applyBorder="1"/>
    <xf numFmtId="0" fontId="0" fillId="0" borderId="13" xfId="0" applyBorder="1"/>
    <xf numFmtId="0" fontId="0" fillId="0" borderId="8" xfId="0" applyBorder="1"/>
    <xf numFmtId="0" fontId="3" fillId="0" borderId="13" xfId="0" applyFont="1" applyBorder="1"/>
    <xf numFmtId="0" fontId="10" fillId="0" borderId="13" xfId="0" applyFont="1" applyBorder="1" applyAlignment="1">
      <alignment horizontal="right"/>
    </xf>
    <xf numFmtId="0" fontId="13" fillId="3" borderId="11" xfId="0" applyFont="1" applyFill="1" applyBorder="1" applyAlignment="1">
      <alignment vertical="center"/>
    </xf>
    <xf numFmtId="0" fontId="13" fillId="3" borderId="9" xfId="0" applyFont="1" applyFill="1" applyBorder="1" applyAlignment="1">
      <alignment vertical="center"/>
    </xf>
    <xf numFmtId="44" fontId="1" fillId="0" borderId="9" xfId="0" applyNumberFormat="1" applyFont="1" applyBorder="1"/>
    <xf numFmtId="44" fontId="1" fillId="0" borderId="15" xfId="0" applyNumberFormat="1" applyFont="1" applyBorder="1"/>
    <xf numFmtId="0" fontId="3" fillId="0" borderId="13" xfId="0" applyFont="1" applyBorder="1" applyAlignment="1">
      <alignment horizontal="right"/>
    </xf>
    <xf numFmtId="44" fontId="1" fillId="0" borderId="3" xfId="0" applyNumberFormat="1" applyFont="1" applyBorder="1"/>
    <xf numFmtId="0" fontId="8" fillId="3" borderId="11" xfId="0" applyFont="1" applyFill="1" applyBorder="1" applyAlignment="1">
      <alignment horizontal="center" vertical="center" wrapText="1"/>
    </xf>
    <xf numFmtId="44" fontId="8" fillId="0" borderId="11" xfId="0" applyNumberFormat="1" applyFont="1" applyBorder="1" applyAlignment="1">
      <alignment horizontal="center" vertical="center" wrapText="1"/>
    </xf>
    <xf numFmtId="0" fontId="15" fillId="0" borderId="2" xfId="0" applyFont="1" applyBorder="1" applyAlignment="1">
      <alignment wrapText="1"/>
    </xf>
    <xf numFmtId="0" fontId="15" fillId="3" borderId="11" xfId="0" applyFont="1" applyFill="1" applyBorder="1" applyAlignment="1">
      <alignment horizontal="center" wrapText="1"/>
    </xf>
    <xf numFmtId="0" fontId="15" fillId="3" borderId="9" xfId="0" applyFont="1" applyFill="1" applyBorder="1" applyAlignment="1">
      <alignment horizontal="center" wrapText="1"/>
    </xf>
    <xf numFmtId="0" fontId="4" fillId="3" borderId="11" xfId="0" applyFont="1" applyFill="1" applyBorder="1" applyAlignment="1">
      <alignment horizontal="center"/>
    </xf>
    <xf numFmtId="49" fontId="8" fillId="0" borderId="0" xfId="0" applyNumberFormat="1" applyFont="1" applyAlignment="1">
      <alignment horizontal="center"/>
    </xf>
    <xf numFmtId="0" fontId="21" fillId="0" borderId="7" xfId="0" applyFont="1" applyBorder="1" applyAlignment="1">
      <alignment horizontal="center"/>
    </xf>
    <xf numFmtId="0" fontId="3" fillId="0" borderId="0" xfId="0" applyFont="1" applyAlignment="1">
      <alignment horizontal="right"/>
    </xf>
    <xf numFmtId="0" fontId="3" fillId="0" borderId="7" xfId="0" applyFont="1" applyBorder="1" applyAlignment="1">
      <alignment horizontal="center"/>
    </xf>
    <xf numFmtId="0" fontId="25" fillId="0" borderId="7" xfId="0" applyFont="1" applyBorder="1" applyAlignment="1">
      <alignment horizontal="left"/>
    </xf>
    <xf numFmtId="49" fontId="8" fillId="0" borderId="0" xfId="0" applyNumberFormat="1" applyFont="1" applyAlignment="1">
      <alignment horizontal="right"/>
    </xf>
    <xf numFmtId="0" fontId="3" fillId="0" borderId="0" xfId="0" applyFont="1"/>
    <xf numFmtId="0" fontId="3" fillId="0" borderId="0" xfId="0" applyFont="1" applyAlignment="1">
      <alignment horizontal="center"/>
    </xf>
    <xf numFmtId="0" fontId="25" fillId="0" borderId="7" xfId="0" applyFont="1" applyBorder="1" applyAlignment="1">
      <alignment horizontal="center"/>
    </xf>
    <xf numFmtId="0" fontId="4" fillId="3" borderId="11" xfId="0" applyFont="1" applyFill="1" applyBorder="1"/>
    <xf numFmtId="49" fontId="8" fillId="0" borderId="2" xfId="0" applyNumberFormat="1" applyFont="1" applyBorder="1"/>
    <xf numFmtId="0" fontId="17" fillId="0" borderId="2" xfId="0" applyFont="1" applyBorder="1"/>
    <xf numFmtId="0" fontId="3" fillId="0" borderId="2" xfId="0" applyFont="1" applyBorder="1"/>
    <xf numFmtId="0" fontId="0" fillId="0" borderId="2" xfId="0" applyBorder="1"/>
    <xf numFmtId="0" fontId="8" fillId="0" borderId="2" xfId="0" applyFont="1" applyBorder="1" applyAlignment="1">
      <alignment horizontal="right"/>
    </xf>
    <xf numFmtId="0" fontId="14" fillId="0" borderId="2" xfId="0" applyFont="1" applyBorder="1" applyAlignment="1">
      <alignment horizontal="right"/>
    </xf>
    <xf numFmtId="0" fontId="4" fillId="0" borderId="2" xfId="0" applyFont="1" applyBorder="1"/>
    <xf numFmtId="0" fontId="13" fillId="3" borderId="11" xfId="0" applyFont="1" applyFill="1" applyBorder="1"/>
    <xf numFmtId="0" fontId="10" fillId="3" borderId="11" xfId="0" applyFont="1" applyFill="1" applyBorder="1" applyAlignment="1">
      <alignment horizontal="center" vertical="center"/>
    </xf>
    <xf numFmtId="49" fontId="8" fillId="0" borderId="7" xfId="0" applyNumberFormat="1" applyFont="1" applyBorder="1"/>
    <xf numFmtId="0" fontId="17" fillId="0" borderId="7" xfId="0" applyFont="1" applyBorder="1"/>
    <xf numFmtId="0" fontId="3" fillId="0" borderId="7" xfId="0" applyFont="1" applyBorder="1"/>
    <xf numFmtId="0" fontId="8" fillId="0" borderId="7" xfId="0" applyFont="1" applyBorder="1" applyAlignment="1">
      <alignment horizontal="right"/>
    </xf>
    <xf numFmtId="0" fontId="14" fillId="0" borderId="7" xfId="0" applyFont="1" applyBorder="1" applyAlignment="1">
      <alignment horizontal="right"/>
    </xf>
    <xf numFmtId="44" fontId="1" fillId="0" borderId="13" xfId="0" applyNumberFormat="1" applyFont="1" applyBorder="1"/>
    <xf numFmtId="44" fontId="1" fillId="0" borderId="14" xfId="0" applyNumberFormat="1" applyFont="1" applyBorder="1"/>
    <xf numFmtId="44" fontId="1" fillId="2" borderId="11" xfId="0" applyNumberFormat="1" applyFont="1" applyFill="1" applyBorder="1"/>
    <xf numFmtId="49" fontId="4" fillId="0" borderId="1" xfId="0" applyNumberFormat="1" applyFont="1" applyBorder="1"/>
    <xf numFmtId="0" fontId="8" fillId="0" borderId="13" xfId="0" applyFont="1" applyBorder="1" applyAlignment="1">
      <alignment horizontal="center" vertical="center"/>
    </xf>
    <xf numFmtId="0" fontId="4" fillId="0" borderId="12" xfId="0" quotePrefix="1" applyFont="1" applyBorder="1" applyAlignment="1">
      <alignment horizontal="left" vertical="center"/>
    </xf>
    <xf numFmtId="0" fontId="7" fillId="0" borderId="14" xfId="0" applyFont="1" applyBorder="1" applyAlignment="1">
      <alignment horizontal="right" vertical="center"/>
    </xf>
    <xf numFmtId="49" fontId="8" fillId="0" borderId="0" xfId="0" applyNumberFormat="1" applyFont="1"/>
    <xf numFmtId="0" fontId="17" fillId="0" borderId="0" xfId="0" applyFont="1"/>
    <xf numFmtId="0" fontId="8" fillId="0" borderId="0" xfId="0" applyFont="1" applyAlignment="1">
      <alignment horizontal="right"/>
    </xf>
    <xf numFmtId="0" fontId="14" fillId="0" borderId="0" xfId="0" applyFont="1" applyAlignment="1">
      <alignment horizontal="right"/>
    </xf>
    <xf numFmtId="49" fontId="4" fillId="0" borderId="4" xfId="0" quotePrefix="1" applyNumberFormat="1" applyFont="1" applyBorder="1"/>
    <xf numFmtId="0" fontId="0" fillId="0" borderId="4" xfId="0" applyBorder="1"/>
    <xf numFmtId="0" fontId="21" fillId="0" borderId="0" xfId="0" applyFont="1"/>
    <xf numFmtId="0" fontId="0" fillId="0" borderId="5" xfId="0" applyBorder="1"/>
    <xf numFmtId="49" fontId="4" fillId="0" borderId="30" xfId="0" applyNumberFormat="1" applyFont="1" applyBorder="1"/>
    <xf numFmtId="49" fontId="4" fillId="0" borderId="0" xfId="0" applyNumberFormat="1" applyFont="1"/>
    <xf numFmtId="0" fontId="21" fillId="0" borderId="0" xfId="0" applyFont="1" applyAlignment="1">
      <alignment horizontal="left"/>
    </xf>
    <xf numFmtId="44" fontId="1" fillId="0" borderId="0" xfId="0" applyNumberFormat="1" applyFont="1"/>
    <xf numFmtId="0" fontId="24" fillId="0" borderId="13" xfId="0" applyFont="1" applyBorder="1" applyAlignment="1">
      <alignment horizontal="left"/>
    </xf>
    <xf numFmtId="0" fontId="21" fillId="0" borderId="13" xfId="0" applyFont="1" applyBorder="1" applyAlignment="1">
      <alignment horizontal="left"/>
    </xf>
    <xf numFmtId="0" fontId="21" fillId="0" borderId="13" xfId="0" applyFont="1" applyBorder="1"/>
    <xf numFmtId="0" fontId="24" fillId="0" borderId="13" xfId="0" applyFont="1" applyBorder="1"/>
    <xf numFmtId="0" fontId="15" fillId="0" borderId="0" xfId="0" applyFont="1" applyAlignment="1">
      <alignment vertical="center" wrapText="1"/>
    </xf>
    <xf numFmtId="0" fontId="5" fillId="0" borderId="0" xfId="0" applyFont="1" applyAlignment="1">
      <alignment horizontal="left" vertical="center" wrapText="1"/>
    </xf>
    <xf numFmtId="0" fontId="26" fillId="0" borderId="0" xfId="0" applyFont="1" applyAlignment="1">
      <alignment vertical="center" wrapText="1"/>
    </xf>
    <xf numFmtId="0" fontId="21" fillId="0" borderId="14" xfId="0" applyFont="1" applyBorder="1" applyAlignment="1">
      <alignment horizontal="left"/>
    </xf>
    <xf numFmtId="0" fontId="5" fillId="0" borderId="0" xfId="0" applyFont="1" applyAlignment="1">
      <alignment horizontal="center" vertical="center" wrapText="1"/>
    </xf>
    <xf numFmtId="0" fontId="8" fillId="0" borderId="0" xfId="0" applyFont="1" applyAlignment="1">
      <alignment horizontal="center"/>
    </xf>
    <xf numFmtId="0" fontId="8" fillId="0" borderId="7" xfId="0" applyFont="1" applyBorder="1" applyAlignment="1">
      <alignment horizontal="center"/>
    </xf>
    <xf numFmtId="0" fontId="0" fillId="0" borderId="7" xfId="0" applyBorder="1" applyAlignment="1">
      <alignment horizontal="center"/>
    </xf>
    <xf numFmtId="0" fontId="15" fillId="0" borderId="9" xfId="0" quotePrefix="1" applyFont="1" applyBorder="1" applyAlignment="1">
      <alignment horizontal="left" vertical="top" wrapText="1"/>
    </xf>
    <xf numFmtId="0" fontId="15" fillId="0" borderId="10" xfId="0" applyFont="1" applyBorder="1" applyAlignment="1">
      <alignment vertical="top" wrapText="1"/>
    </xf>
    <xf numFmtId="0" fontId="5" fillId="0" borderId="8" xfId="0" applyFont="1" applyBorder="1" applyAlignment="1">
      <alignment horizontal="center" vertical="center" wrapText="1"/>
    </xf>
    <xf numFmtId="0" fontId="0" fillId="0" borderId="27" xfId="0" applyBorder="1"/>
    <xf numFmtId="0" fontId="20" fillId="0" borderId="0" xfId="0" applyFont="1"/>
    <xf numFmtId="0" fontId="0" fillId="0" borderId="24" xfId="0" applyBorder="1"/>
    <xf numFmtId="0" fontId="0" fillId="0" borderId="25" xfId="0" applyBorder="1"/>
    <xf numFmtId="0" fontId="0" fillId="0" borderId="26" xfId="0" applyBorder="1"/>
    <xf numFmtId="0" fontId="1"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3" xfId="0" applyFont="1" applyFill="1" applyBorder="1" applyAlignment="1">
      <alignment horizontal="left" vertical="center"/>
    </xf>
    <xf numFmtId="0" fontId="0" fillId="0" borderId="13" xfId="0" applyBorder="1" applyAlignment="1">
      <alignment horizontal="left" vertical="center"/>
    </xf>
    <xf numFmtId="0" fontId="9"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26" fillId="2" borderId="0" xfId="0" applyFont="1" applyFill="1" applyAlignment="1">
      <alignment horizontal="left" vertical="center" wrapText="1"/>
    </xf>
    <xf numFmtId="0" fontId="8" fillId="0" borderId="11" xfId="0" applyFont="1" applyBorder="1" applyAlignment="1">
      <alignment horizontal="center" vertical="center" wrapText="1"/>
    </xf>
    <xf numFmtId="0" fontId="8" fillId="0" borderId="11" xfId="2" applyFont="1" applyBorder="1" applyAlignment="1">
      <alignment horizontal="center" vertical="center" wrapText="1"/>
    </xf>
    <xf numFmtId="0" fontId="8" fillId="0" borderId="11" xfId="0" applyFont="1" applyBorder="1" applyAlignment="1">
      <alignment horizontal="center" vertical="center"/>
    </xf>
    <xf numFmtId="0" fontId="3" fillId="0" borderId="13" xfId="2" applyFont="1" applyBorder="1" applyAlignment="1">
      <alignment vertical="center"/>
    </xf>
    <xf numFmtId="0" fontId="11" fillId="5" borderId="13" xfId="0" applyFont="1" applyFill="1" applyBorder="1" applyAlignment="1">
      <alignment horizontal="left" vertical="center" wrapText="1"/>
    </xf>
    <xf numFmtId="0" fontId="21" fillId="0" borderId="14" xfId="0" applyFont="1" applyBorder="1" applyAlignment="1">
      <alignment horizontal="center"/>
    </xf>
    <xf numFmtId="0" fontId="21" fillId="0" borderId="8" xfId="0" applyFont="1" applyBorder="1"/>
    <xf numFmtId="0" fontId="3" fillId="0" borderId="0" xfId="0" applyFont="1" applyAlignment="1">
      <alignment shrinkToFit="1"/>
    </xf>
    <xf numFmtId="0" fontId="0" fillId="0" borderId="6" xfId="0" applyBorder="1"/>
    <xf numFmtId="0" fontId="24" fillId="0" borderId="11" xfId="0" quotePrefix="1" applyFont="1" applyBorder="1" applyAlignment="1">
      <alignment horizontal="right"/>
    </xf>
    <xf numFmtId="0" fontId="13" fillId="3" borderId="14" xfId="0" applyFont="1" applyFill="1" applyBorder="1" applyAlignment="1">
      <alignment vertical="center"/>
    </xf>
    <xf numFmtId="0" fontId="24" fillId="0" borderId="12" xfId="0" applyFont="1" applyBorder="1"/>
    <xf numFmtId="0" fontId="24" fillId="0" borderId="14" xfId="0" applyFont="1" applyBorder="1"/>
    <xf numFmtId="0" fontId="13" fillId="3" borderId="12" xfId="0" applyFont="1" applyFill="1" applyBorder="1" applyAlignment="1">
      <alignment vertical="center"/>
    </xf>
    <xf numFmtId="0" fontId="24" fillId="0" borderId="0" xfId="0" quotePrefix="1" applyFont="1" applyAlignment="1">
      <alignment horizontal="right"/>
    </xf>
    <xf numFmtId="0" fontId="24" fillId="0" borderId="0" xfId="0" applyFont="1" applyAlignment="1">
      <alignment horizontal="left"/>
    </xf>
    <xf numFmtId="0" fontId="10" fillId="0" borderId="0" xfId="2" applyFont="1" applyAlignment="1">
      <alignment horizontal="right"/>
    </xf>
    <xf numFmtId="0" fontId="8" fillId="3" borderId="11" xfId="2" applyFont="1" applyFill="1" applyBorder="1" applyAlignment="1">
      <alignment horizontal="center" vertical="center"/>
    </xf>
    <xf numFmtId="0" fontId="3" fillId="3" borderId="13" xfId="0" applyFont="1" applyFill="1" applyBorder="1" applyAlignment="1">
      <alignment horizontal="center" shrinkToFit="1"/>
    </xf>
    <xf numFmtId="0" fontId="27" fillId="0" borderId="11" xfId="0" applyFont="1" applyBorder="1" applyAlignment="1">
      <alignment horizontal="center"/>
    </xf>
    <xf numFmtId="7" fontId="1" fillId="0" borderId="11" xfId="0" applyNumberFormat="1" applyFont="1" applyBorder="1"/>
    <xf numFmtId="0" fontId="11" fillId="5" borderId="11" xfId="0" applyFont="1" applyFill="1" applyBorder="1" applyAlignment="1" applyProtection="1">
      <alignment horizontal="left" vertical="center" wrapText="1"/>
      <protection locked="0"/>
    </xf>
    <xf numFmtId="0" fontId="22" fillId="0" borderId="11" xfId="0" applyFont="1" applyBorder="1" applyAlignment="1">
      <alignment horizontal="right"/>
    </xf>
    <xf numFmtId="0" fontId="22" fillId="0" borderId="13" xfId="0" applyFont="1" applyBorder="1" applyAlignment="1">
      <alignment horizontal="left"/>
    </xf>
    <xf numFmtId="0" fontId="22" fillId="0" borderId="14" xfId="0" applyFont="1" applyBorder="1" applyAlignment="1">
      <alignment horizontal="left"/>
    </xf>
    <xf numFmtId="0" fontId="40" fillId="0" borderId="14" xfId="0" applyFont="1" applyBorder="1" applyAlignment="1">
      <alignment horizontal="left"/>
    </xf>
    <xf numFmtId="0" fontId="3" fillId="0" borderId="12"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4" xfId="2" applyFont="1" applyBorder="1" applyAlignment="1" applyProtection="1">
      <alignment horizontal="center" vertical="center"/>
      <protection locked="0"/>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9" xfId="0" applyFont="1" applyFill="1" applyBorder="1" applyAlignment="1">
      <alignment horizontal="left" vertical="center" wrapText="1"/>
    </xf>
    <xf numFmtId="0" fontId="3" fillId="0" borderId="11" xfId="2" applyFont="1" applyBorder="1" applyAlignment="1">
      <alignment horizontal="center" vertical="center"/>
    </xf>
    <xf numFmtId="0" fontId="21" fillId="0" borderId="12" xfId="0" applyFont="1" applyBorder="1" applyAlignment="1">
      <alignment horizontal="center"/>
    </xf>
    <xf numFmtId="0" fontId="21" fillId="0" borderId="13" xfId="0" applyFont="1" applyBorder="1" applyAlignment="1">
      <alignment horizontal="center"/>
    </xf>
    <xf numFmtId="49" fontId="8" fillId="0" borderId="0" xfId="0" applyNumberFormat="1" applyFont="1" applyAlignment="1">
      <alignment horizontal="center"/>
    </xf>
    <xf numFmtId="0" fontId="3" fillId="0" borderId="0" xfId="0" applyFont="1" applyAlignment="1">
      <alignment horizontal="right"/>
    </xf>
    <xf numFmtId="0" fontId="11" fillId="3" borderId="11" xfId="0" applyFont="1" applyFill="1" applyBorder="1" applyAlignment="1">
      <alignment horizontal="left" vertical="center" wrapText="1"/>
    </xf>
    <xf numFmtId="0" fontId="3" fillId="0" borderId="12" xfId="2" applyFont="1" applyBorder="1" applyAlignment="1">
      <alignment horizontal="left"/>
    </xf>
    <xf numFmtId="0" fontId="3" fillId="0" borderId="13" xfId="2" applyFont="1" applyBorder="1" applyAlignment="1">
      <alignment horizontal="left"/>
    </xf>
    <xf numFmtId="0" fontId="3" fillId="0" borderId="14" xfId="2" applyFont="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8" fillId="0" borderId="4" xfId="2" applyFont="1" applyBorder="1" applyAlignment="1">
      <alignment horizontal="center" wrapText="1" shrinkToFit="1"/>
    </xf>
    <xf numFmtId="0" fontId="8" fillId="0" borderId="5" xfId="2" applyFont="1" applyBorder="1" applyAlignment="1">
      <alignment horizontal="center" wrapText="1" shrinkToFit="1"/>
    </xf>
    <xf numFmtId="0" fontId="3" fillId="0" borderId="1" xfId="2" applyFont="1"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pplyProtection="1">
      <alignment horizontal="center"/>
      <protection locked="0"/>
    </xf>
    <xf numFmtId="0" fontId="0" fillId="0" borderId="9" xfId="0" applyBorder="1" applyAlignment="1" applyProtection="1">
      <alignment horizontal="center"/>
      <protection locked="0"/>
    </xf>
    <xf numFmtId="0" fontId="25" fillId="0" borderId="7" xfId="0" applyFont="1" applyBorder="1" applyAlignment="1">
      <alignment horizontal="left"/>
    </xf>
    <xf numFmtId="0" fontId="3" fillId="0" borderId="12" xfId="2" applyFont="1" applyBorder="1" applyAlignment="1">
      <alignment horizontal="center" wrapText="1"/>
    </xf>
    <xf numFmtId="0" fontId="3" fillId="0" borderId="13" xfId="2" applyFont="1" applyBorder="1" applyAlignment="1">
      <alignment horizontal="center" wrapText="1"/>
    </xf>
    <xf numFmtId="0" fontId="3" fillId="0" borderId="14" xfId="2" applyFont="1" applyBorder="1" applyAlignment="1">
      <alignment horizontal="center" wrapText="1"/>
    </xf>
    <xf numFmtId="0" fontId="0" fillId="0" borderId="12" xfId="0" applyBorder="1" applyAlignment="1" applyProtection="1">
      <alignment horizontal="right"/>
      <protection locked="0"/>
    </xf>
    <xf numFmtId="0" fontId="0" fillId="0" borderId="13" xfId="0" applyBorder="1" applyAlignment="1" applyProtection="1">
      <alignment horizontal="right"/>
      <protection locked="0"/>
    </xf>
    <xf numFmtId="0" fontId="0" fillId="0" borderId="14" xfId="0" applyBorder="1" applyAlignment="1" applyProtection="1">
      <alignment horizontal="right"/>
      <protection locked="0"/>
    </xf>
    <xf numFmtId="0" fontId="4" fillId="0" borderId="13" xfId="0" applyFont="1" applyBorder="1" applyAlignment="1">
      <alignment horizontal="left" wrapText="1"/>
    </xf>
    <xf numFmtId="44" fontId="1" fillId="0" borderId="12" xfId="0" applyNumberFormat="1" applyFont="1" applyBorder="1" applyAlignment="1" applyProtection="1">
      <alignment horizontal="center"/>
      <protection locked="0"/>
    </xf>
    <xf numFmtId="44" fontId="1" fillId="0" borderId="14" xfId="0" applyNumberFormat="1" applyFont="1" applyBorder="1" applyAlignment="1" applyProtection="1">
      <alignment horizontal="center"/>
      <protection locked="0"/>
    </xf>
    <xf numFmtId="0" fontId="11" fillId="3" borderId="12"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wrapText="1"/>
    </xf>
    <xf numFmtId="44" fontId="1" fillId="0" borderId="12" xfId="0" applyNumberFormat="1" applyFont="1" applyBorder="1" applyAlignment="1" applyProtection="1">
      <alignment horizontal="left"/>
      <protection locked="0"/>
    </xf>
    <xf numFmtId="44" fontId="1" fillId="0" borderId="14" xfId="0" applyNumberFormat="1" applyFont="1" applyBorder="1" applyAlignment="1" applyProtection="1">
      <alignment horizontal="left"/>
      <protection locked="0"/>
    </xf>
    <xf numFmtId="0" fontId="24" fillId="0" borderId="13" xfId="0" applyFont="1" applyBorder="1" applyAlignment="1">
      <alignment horizontal="left"/>
    </xf>
    <xf numFmtId="0" fontId="24" fillId="0" borderId="14" xfId="0" applyFont="1" applyBorder="1" applyAlignment="1">
      <alignment horizontal="left"/>
    </xf>
    <xf numFmtId="0" fontId="4" fillId="0" borderId="13" xfId="0" applyFont="1" applyBorder="1" applyAlignment="1">
      <alignment horizontal="left"/>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3" fillId="0" borderId="13" xfId="0" applyFont="1" applyBorder="1" applyAlignment="1">
      <alignment horizontal="right" vertical="center"/>
    </xf>
    <xf numFmtId="0" fontId="7" fillId="0" borderId="8" xfId="0" applyFont="1" applyBorder="1" applyAlignment="1">
      <alignment horizontal="right" vertical="center"/>
    </xf>
    <xf numFmtId="44" fontId="8" fillId="4" borderId="12" xfId="0" applyNumberFormat="1" applyFont="1" applyFill="1" applyBorder="1" applyAlignment="1">
      <alignment horizontal="center" vertical="center"/>
    </xf>
    <xf numFmtId="0" fontId="0" fillId="4" borderId="14" xfId="0" applyFill="1" applyBorder="1" applyAlignment="1">
      <alignment vertical="center"/>
    </xf>
    <xf numFmtId="0" fontId="10" fillId="0" borderId="13" xfId="0" applyFont="1" applyBorder="1" applyAlignment="1">
      <alignment horizontal="right" wrapText="1"/>
    </xf>
    <xf numFmtId="0" fontId="10" fillId="0" borderId="14" xfId="0" applyFont="1" applyBorder="1" applyAlignment="1">
      <alignment horizontal="right" wrapText="1"/>
    </xf>
    <xf numFmtId="0" fontId="15" fillId="0" borderId="13" xfId="0" applyFont="1" applyBorder="1" applyAlignment="1">
      <alignment horizontal="left" wrapText="1"/>
    </xf>
    <xf numFmtId="0" fontId="35" fillId="0" borderId="13" xfId="0" applyFont="1" applyBorder="1" applyAlignment="1">
      <alignment horizontal="right" wrapText="1"/>
    </xf>
    <xf numFmtId="0" fontId="35" fillId="0" borderId="14" xfId="0" applyFont="1" applyBorder="1" applyAlignment="1">
      <alignment horizontal="right" wrapText="1"/>
    </xf>
    <xf numFmtId="0" fontId="0" fillId="0" borderId="10" xfId="0" applyBorder="1" applyAlignment="1">
      <alignment horizontal="center" wrapText="1"/>
    </xf>
    <xf numFmtId="0" fontId="0" fillId="0" borderId="30" xfId="0" applyBorder="1" applyAlignment="1">
      <alignment horizontal="center" wrapText="1"/>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11" fillId="3" borderId="11" xfId="0" applyFont="1" applyFill="1" applyBorder="1" applyAlignment="1">
      <alignment horizontal="center" vertical="center" wrapText="1"/>
    </xf>
    <xf numFmtId="0" fontId="0" fillId="0" borderId="9" xfId="0" applyBorder="1" applyAlignment="1">
      <alignment horizontal="center" wrapText="1"/>
    </xf>
    <xf numFmtId="0" fontId="8" fillId="0" borderId="10" xfId="2" applyFont="1" applyBorder="1" applyAlignment="1">
      <alignment horizontal="center" wrapText="1" shrinkToFit="1"/>
    </xf>
    <xf numFmtId="0" fontId="8" fillId="0" borderId="10" xfId="2" applyFont="1" applyBorder="1" applyAlignment="1">
      <alignment horizontal="center" shrinkToFit="1"/>
    </xf>
    <xf numFmtId="0" fontId="0" fillId="0" borderId="10" xfId="0" applyBorder="1" applyAlignment="1">
      <alignment horizontal="center"/>
    </xf>
    <xf numFmtId="0" fontId="8" fillId="3" borderId="4"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8" xfId="2" applyFont="1" applyBorder="1" applyAlignment="1">
      <alignment horizontal="center" vertical="center" wrapText="1"/>
    </xf>
    <xf numFmtId="0" fontId="3" fillId="0" borderId="6" xfId="2" applyFont="1" applyBorder="1" applyAlignment="1">
      <alignment horizontal="center"/>
    </xf>
    <xf numFmtId="0" fontId="3" fillId="0" borderId="7" xfId="2" applyFont="1" applyBorder="1" applyAlignment="1">
      <alignment horizontal="center"/>
    </xf>
    <xf numFmtId="0" fontId="3" fillId="0" borderId="10" xfId="2" applyFont="1" applyBorder="1" applyAlignment="1">
      <alignment horizontal="center" wrapText="1"/>
    </xf>
    <xf numFmtId="0" fontId="6" fillId="0" borderId="30" xfId="2" applyFont="1" applyBorder="1" applyAlignment="1">
      <alignment horizontal="center" wrapText="1"/>
    </xf>
    <xf numFmtId="0" fontId="8" fillId="0" borderId="10" xfId="2" applyFont="1" applyBorder="1" applyAlignment="1">
      <alignment horizontal="center" wrapTex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2" fillId="0" borderId="13" xfId="0" applyFont="1" applyBorder="1" applyAlignment="1">
      <alignment horizontal="right"/>
    </xf>
    <xf numFmtId="0" fontId="22" fillId="0" borderId="14" xfId="0" applyFont="1" applyBorder="1" applyAlignment="1">
      <alignment horizontal="right"/>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1" fillId="0" borderId="25" xfId="0" applyFont="1" applyBorder="1" applyAlignment="1">
      <alignment horizontal="left" vertical="center" wrapText="1"/>
    </xf>
    <xf numFmtId="0" fontId="39" fillId="0" borderId="25" xfId="0" applyFont="1" applyBorder="1" applyAlignment="1">
      <alignment horizontal="left" vertical="center" wrapText="1"/>
    </xf>
    <xf numFmtId="0" fontId="39" fillId="0" borderId="29" xfId="0" applyFont="1" applyBorder="1" applyAlignment="1">
      <alignment horizontal="left" vertical="center" wrapText="1"/>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49" fontId="3" fillId="0" borderId="12" xfId="0" applyNumberFormat="1" applyFont="1" applyBorder="1" applyAlignment="1">
      <alignment horizontal="left" wrapText="1"/>
    </xf>
    <xf numFmtId="49" fontId="3" fillId="0" borderId="13" xfId="0" applyNumberFormat="1" applyFont="1" applyBorder="1" applyAlignment="1">
      <alignment horizontal="left"/>
    </xf>
    <xf numFmtId="49" fontId="3" fillId="0" borderId="14" xfId="0" applyNumberFormat="1" applyFont="1" applyBorder="1" applyAlignment="1">
      <alignment horizontal="left"/>
    </xf>
    <xf numFmtId="44" fontId="1" fillId="0" borderId="12" xfId="0" applyNumberFormat="1" applyFont="1" applyBorder="1" applyAlignment="1">
      <alignment horizontal="center"/>
    </xf>
    <xf numFmtId="44" fontId="1" fillId="0" borderId="14" xfId="0" applyNumberFormat="1" applyFont="1" applyBorder="1" applyAlignment="1">
      <alignment horizontal="center"/>
    </xf>
    <xf numFmtId="44" fontId="24" fillId="0" borderId="12" xfId="0" applyNumberFormat="1" applyFont="1" applyBorder="1" applyAlignment="1" applyProtection="1">
      <alignment horizontal="center"/>
      <protection locked="0"/>
    </xf>
    <xf numFmtId="44" fontId="24" fillId="0" borderId="14" xfId="0" applyNumberFormat="1" applyFont="1" applyBorder="1" applyAlignment="1" applyProtection="1">
      <alignment horizontal="center"/>
      <protection locked="0"/>
    </xf>
    <xf numFmtId="0" fontId="21" fillId="0" borderId="13" xfId="0" applyFont="1" applyBorder="1" applyAlignment="1">
      <alignment horizontal="left"/>
    </xf>
    <xf numFmtId="0" fontId="8" fillId="2" borderId="23" xfId="0" applyFont="1" applyFill="1" applyBorder="1" applyAlignment="1">
      <alignment horizontal="right"/>
    </xf>
    <xf numFmtId="0" fontId="17" fillId="0" borderId="0" xfId="0" applyFont="1" applyAlignment="1">
      <alignment horizontal="right"/>
    </xf>
    <xf numFmtId="0" fontId="24" fillId="0" borderId="11" xfId="0" applyFont="1" applyBorder="1" applyAlignment="1" applyProtection="1">
      <alignment horizontal="center"/>
      <protection locked="0"/>
    </xf>
    <xf numFmtId="0" fontId="1" fillId="0" borderId="0" xfId="0" applyFont="1" applyAlignment="1">
      <alignment horizontal="center"/>
    </xf>
    <xf numFmtId="0" fontId="1" fillId="2" borderId="0" xfId="0" applyFont="1" applyFill="1" applyAlignment="1">
      <alignment horizontal="center"/>
    </xf>
    <xf numFmtId="0" fontId="15" fillId="3" borderId="12" xfId="0" applyFont="1" applyFill="1" applyBorder="1" applyAlignment="1">
      <alignment horizontal="center" wrapText="1"/>
    </xf>
    <xf numFmtId="0" fontId="15" fillId="3" borderId="14" xfId="0" applyFont="1" applyFill="1" applyBorder="1" applyAlignment="1">
      <alignment horizontal="center" wrapText="1"/>
    </xf>
    <xf numFmtId="0" fontId="35" fillId="0" borderId="13" xfId="0" applyFont="1" applyBorder="1" applyAlignment="1">
      <alignment horizontal="left" wrapText="1"/>
    </xf>
    <xf numFmtId="0" fontId="8" fillId="0" borderId="13" xfId="0" applyFont="1" applyBorder="1" applyAlignment="1">
      <alignment horizontal="left" wrapText="1"/>
    </xf>
    <xf numFmtId="0" fontId="10" fillId="0" borderId="13" xfId="0" applyFont="1" applyBorder="1" applyAlignment="1">
      <alignment horizontal="right"/>
    </xf>
    <xf numFmtId="0" fontId="10" fillId="0" borderId="14" xfId="0" applyFont="1" applyBorder="1" applyAlignment="1">
      <alignment horizontal="right"/>
    </xf>
    <xf numFmtId="0" fontId="15" fillId="0" borderId="14" xfId="0" applyFont="1" applyBorder="1" applyAlignment="1">
      <alignment horizontal="left" wrapText="1"/>
    </xf>
    <xf numFmtId="44" fontId="1" fillId="0" borderId="6" xfId="0" applyNumberFormat="1" applyFont="1" applyBorder="1" applyAlignment="1" applyProtection="1">
      <alignment horizontal="center"/>
      <protection locked="0"/>
    </xf>
    <xf numFmtId="44" fontId="1" fillId="0" borderId="8" xfId="0" applyNumberFormat="1" applyFont="1" applyBorder="1" applyAlignment="1" applyProtection="1">
      <alignment horizontal="center"/>
      <protection locked="0"/>
    </xf>
    <xf numFmtId="0" fontId="15" fillId="0" borderId="2" xfId="0" applyFont="1" applyBorder="1" applyAlignment="1">
      <alignment horizontal="left" wrapText="1"/>
    </xf>
    <xf numFmtId="0" fontId="15" fillId="0" borderId="3" xfId="0" applyFont="1" applyBorder="1" applyAlignment="1">
      <alignment horizontal="left" wrapText="1"/>
    </xf>
    <xf numFmtId="0" fontId="18" fillId="0" borderId="30" xfId="2" applyBorder="1" applyAlignment="1">
      <alignment horizontal="center"/>
    </xf>
    <xf numFmtId="0" fontId="3" fillId="0" borderId="11" xfId="0" applyFont="1" applyBorder="1" applyAlignment="1">
      <alignment horizontal="center" wrapText="1"/>
    </xf>
    <xf numFmtId="0" fontId="3" fillId="0" borderId="11" xfId="0" applyFont="1" applyBorder="1" applyAlignment="1">
      <alignment wrapText="1"/>
    </xf>
    <xf numFmtId="0" fontId="3"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7" xfId="0" applyFont="1" applyBorder="1" applyAlignment="1" applyProtection="1">
      <alignment horizontal="center"/>
      <protection locked="0"/>
    </xf>
    <xf numFmtId="0" fontId="3" fillId="0" borderId="12" xfId="2" applyFont="1" applyBorder="1" applyAlignment="1">
      <alignment horizontal="center"/>
    </xf>
    <xf numFmtId="0" fontId="3" fillId="0" borderId="13" xfId="2" applyFont="1" applyBorder="1" applyAlignment="1">
      <alignment horizontal="center"/>
    </xf>
    <xf numFmtId="44" fontId="1" fillId="0" borderId="11" xfId="0" applyNumberFormat="1" applyFont="1" applyBorder="1" applyAlignment="1">
      <alignment horizontal="center"/>
    </xf>
    <xf numFmtId="0" fontId="8" fillId="0" borderId="7"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8" fillId="2" borderId="16" xfId="0" applyFont="1" applyFill="1" applyBorder="1" applyAlignment="1">
      <alignment vertical="top" wrapText="1"/>
    </xf>
    <xf numFmtId="0" fontId="8" fillId="2" borderId="17" xfId="0" applyFont="1" applyFill="1" applyBorder="1" applyAlignment="1">
      <alignment vertical="top" wrapText="1"/>
    </xf>
    <xf numFmtId="0" fontId="8" fillId="2" borderId="18" xfId="0" applyFont="1" applyFill="1" applyBorder="1" applyAlignment="1">
      <alignment vertical="top" wrapText="1"/>
    </xf>
    <xf numFmtId="0" fontId="19" fillId="2" borderId="19" xfId="0" applyFont="1" applyFill="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6" fillId="0" borderId="7" xfId="0" applyFont="1" applyBorder="1" applyProtection="1">
      <protection locked="0"/>
    </xf>
    <xf numFmtId="0" fontId="18" fillId="0" borderId="20" xfId="0" applyFont="1" applyBorder="1" applyProtection="1">
      <protection locked="0"/>
    </xf>
    <xf numFmtId="0" fontId="10" fillId="2" borderId="21" xfId="0" applyFont="1" applyFill="1" applyBorder="1" applyAlignment="1">
      <alignment horizontal="center"/>
    </xf>
    <xf numFmtId="0" fontId="10" fillId="2" borderId="2" xfId="0" applyFont="1" applyFill="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9" fillId="0" borderId="22" xfId="0" applyFont="1" applyBorder="1" applyAlignment="1">
      <alignment horizontal="center"/>
    </xf>
    <xf numFmtId="0" fontId="4" fillId="0" borderId="11" xfId="0" applyFont="1" applyBorder="1" applyAlignment="1">
      <alignment horizontal="left" vertical="center" wrapText="1"/>
    </xf>
    <xf numFmtId="0" fontId="3" fillId="0" borderId="0" xfId="2" applyFont="1" applyAlignment="1">
      <alignment horizontal="center"/>
    </xf>
    <xf numFmtId="0" fontId="8" fillId="3" borderId="11" xfId="2" applyFont="1" applyFill="1" applyBorder="1" applyAlignment="1">
      <alignment horizontal="center" vertical="center"/>
    </xf>
    <xf numFmtId="0" fontId="8" fillId="3" borderId="12" xfId="2"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0" fillId="0" borderId="13" xfId="0" applyBorder="1" applyAlignment="1" applyProtection="1">
      <alignment horizontal="center"/>
      <protection locked="0"/>
    </xf>
    <xf numFmtId="0" fontId="8" fillId="3" borderId="11" xfId="2" applyFont="1" applyFill="1" applyBorder="1" applyAlignment="1">
      <alignment horizontal="center" vertical="center" wrapText="1"/>
    </xf>
    <xf numFmtId="0" fontId="6" fillId="0" borderId="11" xfId="2" applyFont="1" applyBorder="1" applyAlignment="1">
      <alignment horizontal="center" vertical="center" wrapText="1"/>
    </xf>
    <xf numFmtId="0" fontId="23" fillId="3" borderId="12" xfId="0" applyFont="1" applyFill="1" applyBorder="1" applyAlignment="1">
      <alignment horizontal="left" vertical="center"/>
    </xf>
    <xf numFmtId="0" fontId="23" fillId="3" borderId="14" xfId="0" applyFont="1" applyFill="1" applyBorder="1" applyAlignment="1">
      <alignment horizontal="left" vertical="center"/>
    </xf>
    <xf numFmtId="44" fontId="21" fillId="0" borderId="11" xfId="0" applyNumberFormat="1" applyFont="1" applyBorder="1" applyAlignment="1" applyProtection="1">
      <alignment horizontal="center"/>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13" xfId="0" applyFont="1" applyBorder="1" applyAlignment="1">
      <alignment wrapText="1"/>
    </xf>
    <xf numFmtId="0" fontId="0" fillId="0" borderId="13" xfId="0" applyBorder="1"/>
    <xf numFmtId="0" fontId="0" fillId="0" borderId="14" xfId="0" applyBorder="1"/>
    <xf numFmtId="0" fontId="4" fillId="0" borderId="4" xfId="0" applyFont="1" applyBorder="1" applyAlignment="1">
      <alignment horizontal="left"/>
    </xf>
    <xf numFmtId="0" fontId="4" fillId="0" borderId="0" xfId="0" applyFont="1" applyAlignment="1">
      <alignment horizontal="left"/>
    </xf>
    <xf numFmtId="0" fontId="4" fillId="0" borderId="13" xfId="0" applyFont="1" applyBorder="1" applyAlignment="1" applyProtection="1">
      <alignment horizontal="left"/>
      <protection locked="0"/>
    </xf>
    <xf numFmtId="0" fontId="0" fillId="0" borderId="13" xfId="0" applyBorder="1" applyAlignment="1" applyProtection="1">
      <alignment horizontal="left"/>
      <protection locked="0"/>
    </xf>
    <xf numFmtId="0" fontId="4" fillId="0" borderId="0" xfId="0" applyFont="1" applyAlignment="1">
      <alignment horizontal="right"/>
    </xf>
    <xf numFmtId="164" fontId="4" fillId="0" borderId="13"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4" fillId="0" borderId="7" xfId="0" applyFont="1" applyBorder="1" applyAlignment="1" applyProtection="1">
      <alignment horizontal="left"/>
      <protection locked="0"/>
    </xf>
    <xf numFmtId="0" fontId="4" fillId="0" borderId="7" xfId="0" applyFont="1" applyBorder="1" applyProtection="1">
      <protection locked="0"/>
    </xf>
    <xf numFmtId="0" fontId="4" fillId="0" borderId="8" xfId="0" applyFont="1" applyBorder="1" applyProtection="1">
      <protection locked="0"/>
    </xf>
    <xf numFmtId="0" fontId="1" fillId="0" borderId="5" xfId="0" applyFont="1" applyBorder="1" applyAlignment="1">
      <alignment horizontal="center"/>
    </xf>
    <xf numFmtId="0" fontId="1" fillId="0" borderId="11" xfId="0" applyFont="1" applyBorder="1" applyAlignment="1">
      <alignment horizontal="center" vertical="center" wrapText="1"/>
    </xf>
    <xf numFmtId="164" fontId="4" fillId="0" borderId="13" xfId="0" applyNumberFormat="1" applyFont="1" applyBorder="1" applyAlignment="1" applyProtection="1">
      <alignment horizontal="left"/>
      <protection locked="0"/>
    </xf>
    <xf numFmtId="0" fontId="8" fillId="2" borderId="0" xfId="0" applyFont="1" applyFill="1" applyAlignment="1">
      <alignment horizontal="left" vertical="center"/>
    </xf>
    <xf numFmtId="0" fontId="0" fillId="0" borderId="0" xfId="0" applyAlignment="1">
      <alignment horizontal="left" vertical="center"/>
    </xf>
    <xf numFmtId="0" fontId="11" fillId="3" borderId="12" xfId="0" applyFont="1" applyFill="1" applyBorder="1" applyAlignment="1">
      <alignment horizontal="center"/>
    </xf>
    <xf numFmtId="0" fontId="11" fillId="3" borderId="13" xfId="0" applyFont="1" applyFill="1" applyBorder="1" applyAlignment="1">
      <alignment horizontal="center"/>
    </xf>
    <xf numFmtId="0" fontId="11" fillId="3" borderId="14" xfId="0" applyFont="1" applyFill="1" applyBorder="1"/>
    <xf numFmtId="0" fontId="4" fillId="0" borderId="4" xfId="0" applyFont="1" applyBorder="1" applyAlignment="1">
      <alignment vertical="top" wrapText="1"/>
    </xf>
    <xf numFmtId="0" fontId="4" fillId="0" borderId="0" xfId="0" applyFont="1" applyAlignment="1">
      <alignment vertical="top"/>
    </xf>
    <xf numFmtId="0" fontId="0" fillId="0" borderId="0" xfId="0" applyAlignment="1">
      <alignment vertical="top"/>
    </xf>
    <xf numFmtId="49" fontId="4" fillId="0" borderId="4" xfId="0" applyNumberFormat="1" applyFont="1" applyBorder="1"/>
    <xf numFmtId="0" fontId="4" fillId="0" borderId="0" xfId="0" applyFont="1"/>
    <xf numFmtId="0" fontId="4" fillId="0" borderId="13" xfId="0" applyFont="1" applyBorder="1"/>
    <xf numFmtId="0" fontId="4" fillId="0" borderId="14" xfId="0" applyFont="1" applyBorder="1"/>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4" fillId="0" borderId="14" xfId="0" applyFont="1" applyBorder="1" applyAlignment="1">
      <alignment horizontal="left"/>
    </xf>
    <xf numFmtId="0" fontId="3" fillId="0" borderId="13" xfId="0" applyFont="1" applyBorder="1" applyAlignment="1">
      <alignment horizontal="left"/>
    </xf>
    <xf numFmtId="0" fontId="3" fillId="0" borderId="13" xfId="2" applyFont="1" applyBorder="1" applyAlignment="1">
      <alignment vertical="center"/>
    </xf>
    <xf numFmtId="49" fontId="8" fillId="0" borderId="2" xfId="2" applyNumberFormat="1" applyFont="1" applyBorder="1" applyAlignment="1">
      <alignment wrapText="1"/>
    </xf>
    <xf numFmtId="49" fontId="8" fillId="0" borderId="12" xfId="2" applyNumberFormat="1" applyFont="1" applyBorder="1"/>
    <xf numFmtId="49" fontId="8" fillId="0" borderId="13" xfId="2" applyNumberFormat="1" applyFont="1" applyBorder="1"/>
    <xf numFmtId="0" fontId="0" fillId="0" borderId="14" xfId="0" applyBorder="1" applyAlignment="1" applyProtection="1">
      <alignment horizontal="left"/>
      <protection locked="0"/>
    </xf>
    <xf numFmtId="0" fontId="24" fillId="0" borderId="12" xfId="0" applyFont="1" applyBorder="1" applyAlignment="1">
      <alignment horizontal="left"/>
    </xf>
    <xf numFmtId="0" fontId="10" fillId="0" borderId="13" xfId="2" applyFont="1" applyBorder="1" applyAlignment="1">
      <alignment horizontal="right"/>
    </xf>
    <xf numFmtId="0" fontId="10" fillId="0" borderId="14" xfId="2" applyFont="1" applyBorder="1" applyAlignment="1">
      <alignment horizontal="right"/>
    </xf>
    <xf numFmtId="0" fontId="10" fillId="3" borderId="31"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14" xfId="2" applyFont="1" applyFill="1" applyBorder="1" applyAlignment="1">
      <alignment horizontal="center" vertical="center"/>
    </xf>
    <xf numFmtId="0" fontId="31" fillId="0" borderId="13" xfId="0" applyFont="1" applyBorder="1" applyAlignment="1">
      <alignment horizontal="center"/>
    </xf>
    <xf numFmtId="0" fontId="31" fillId="0" borderId="14" xfId="0" applyFont="1" applyBorder="1" applyAlignment="1">
      <alignment horizont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13" xfId="0" applyFont="1" applyFill="1" applyBorder="1" applyAlignment="1">
      <alignment horizontal="center" vertical="center"/>
    </xf>
    <xf numFmtId="0" fontId="24" fillId="0" borderId="13" xfId="0" applyFont="1" applyBorder="1" applyAlignment="1">
      <alignment horizontal="center"/>
    </xf>
    <xf numFmtId="0" fontId="24" fillId="0" borderId="14" xfId="0" applyFont="1" applyBorder="1" applyAlignment="1">
      <alignment horizontal="center"/>
    </xf>
    <xf numFmtId="49" fontId="4" fillId="0" borderId="12" xfId="2" applyNumberFormat="1" applyFont="1" applyBorder="1" applyAlignment="1">
      <alignment horizontal="left"/>
    </xf>
    <xf numFmtId="49" fontId="4" fillId="0" borderId="13" xfId="2" applyNumberFormat="1" applyFont="1" applyBorder="1" applyAlignment="1">
      <alignment horizontal="left"/>
    </xf>
    <xf numFmtId="49" fontId="4" fillId="0" borderId="14" xfId="2" applyNumberFormat="1" applyFont="1" applyBorder="1" applyAlignment="1">
      <alignment horizontal="left"/>
    </xf>
    <xf numFmtId="0" fontId="0" fillId="0" borderId="30" xfId="0" applyBorder="1" applyAlignment="1">
      <alignment horizontal="center"/>
    </xf>
    <xf numFmtId="49" fontId="8" fillId="0" borderId="1" xfId="2" applyNumberFormat="1" applyFont="1" applyBorder="1"/>
    <xf numFmtId="49" fontId="8" fillId="0" borderId="2" xfId="2" applyNumberFormat="1" applyFont="1" applyBorder="1"/>
    <xf numFmtId="49" fontId="3" fillId="0" borderId="7" xfId="2" applyNumberFormat="1" applyFont="1" applyBorder="1" applyAlignment="1" applyProtection="1">
      <alignment horizontal="left"/>
      <protection locked="0"/>
    </xf>
    <xf numFmtId="49" fontId="3" fillId="0" borderId="8" xfId="2" applyNumberFormat="1" applyFont="1" applyBorder="1" applyAlignment="1" applyProtection="1">
      <alignment horizontal="left"/>
      <protection locked="0"/>
    </xf>
    <xf numFmtId="0" fontId="3" fillId="0" borderId="11" xfId="2" applyFont="1" applyBorder="1"/>
    <xf numFmtId="0" fontId="18" fillId="0" borderId="11" xfId="2" applyBorder="1"/>
    <xf numFmtId="0" fontId="0" fillId="0" borderId="12" xfId="0" applyBorder="1" applyAlignment="1" applyProtection="1">
      <alignment horizontal="left"/>
      <protection locked="0"/>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15" fillId="3" borderId="12" xfId="0" applyFont="1" applyFill="1" applyBorder="1" applyAlignment="1">
      <alignment horizontal="center"/>
    </xf>
    <xf numFmtId="0" fontId="15" fillId="3" borderId="14" xfId="0" applyFont="1" applyFill="1" applyBorder="1" applyAlignment="1">
      <alignment horizontal="center"/>
    </xf>
    <xf numFmtId="0" fontId="21" fillId="0" borderId="11" xfId="0" applyFont="1" applyBorder="1" applyAlignment="1">
      <alignment horizontal="left"/>
    </xf>
    <xf numFmtId="0" fontId="3" fillId="0" borderId="14"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4" fillId="0" borderId="14" xfId="0" applyFont="1" applyBorder="1" applyAlignment="1">
      <alignment wrapText="1"/>
    </xf>
    <xf numFmtId="0" fontId="3" fillId="0" borderId="7" xfId="0" applyFont="1" applyBorder="1" applyAlignment="1">
      <alignment horizontal="left" wrapText="1"/>
    </xf>
    <xf numFmtId="0" fontId="1" fillId="0" borderId="12" xfId="0" applyFont="1" applyBorder="1" applyAlignment="1">
      <alignment horizontal="left"/>
    </xf>
    <xf numFmtId="0" fontId="1" fillId="0" borderId="13" xfId="0" applyFont="1" applyBorder="1" applyAlignment="1">
      <alignment horizontal="left"/>
    </xf>
    <xf numFmtId="0" fontId="3" fillId="0" borderId="2" xfId="0" applyFont="1" applyBorder="1" applyAlignment="1">
      <alignment horizontal="right"/>
    </xf>
    <xf numFmtId="0" fontId="0" fillId="0" borderId="5" xfId="0" applyBorder="1" applyAlignment="1">
      <alignment horizontal="right"/>
    </xf>
    <xf numFmtId="0" fontId="8" fillId="0" borderId="13" xfId="0" applyFont="1" applyBorder="1" applyAlignment="1">
      <alignment wrapText="1"/>
    </xf>
    <xf numFmtId="0" fontId="8" fillId="0" borderId="14" xfId="0" applyFont="1" applyBorder="1" applyAlignment="1">
      <alignment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wrapText="1"/>
    </xf>
    <xf numFmtId="0" fontId="0" fillId="0" borderId="7" xfId="0" applyBorder="1" applyAlignment="1">
      <alignment wrapText="1"/>
    </xf>
    <xf numFmtId="0" fontId="0" fillId="0" borderId="7" xfId="0" applyBorder="1"/>
    <xf numFmtId="0" fontId="0" fillId="0" borderId="8" xfId="0" applyBorder="1"/>
    <xf numFmtId="0" fontId="12" fillId="0" borderId="7" xfId="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3" fillId="0" borderId="14" xfId="0" applyFont="1" applyBorder="1" applyAlignment="1">
      <alignment horizontal="right"/>
    </xf>
  </cellXfs>
  <cellStyles count="4">
    <cellStyle name="Currency" xfId="3" builtinId="4"/>
    <cellStyle name="Hyperlink" xfId="1" builtinId="8"/>
    <cellStyle name="Normal" xfId="0" builtinId="0"/>
    <cellStyle name="Normal_Sheet1" xfId="2" xr:uid="{00000000-0005-0000-0000-000003000000}"/>
  </cellStyles>
  <dxfs count="24">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ont>
        <color theme="0"/>
      </font>
      <fill>
        <patternFill patternType="none">
          <bgColor auto="1"/>
        </patternFill>
      </fill>
    </dxf>
    <dxf>
      <font>
        <color theme="0"/>
      </font>
    </dxf>
    <dxf>
      <font>
        <color theme="0"/>
      </font>
    </dxf>
    <dxf>
      <font>
        <color theme="0"/>
      </font>
    </dxf>
    <dxf>
      <font>
        <color rgb="FFFFFF99"/>
      </font>
    </dxf>
    <dxf>
      <font>
        <color rgb="FFFFFF99"/>
      </font>
    </dxf>
    <dxf>
      <font>
        <color theme="0"/>
      </font>
      <fill>
        <patternFill patternType="none">
          <bgColor auto="1"/>
        </patternFill>
      </fill>
    </dxf>
    <dxf>
      <font>
        <color theme="0"/>
      </font>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432955</xdr:colOff>
      <xdr:row>1</xdr:row>
      <xdr:rowOff>32238</xdr:rowOff>
    </xdr:from>
    <xdr:to>
      <xdr:col>6</xdr:col>
      <xdr:colOff>329045</xdr:colOff>
      <xdr:row>8</xdr:row>
      <xdr:rowOff>17318</xdr:rowOff>
    </xdr:to>
    <xdr:pic>
      <xdr:nvPicPr>
        <xdr:cNvPr id="2" name="Picture 4" descr="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0" y="222738"/>
          <a:ext cx="1246909" cy="10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166</xdr:row>
          <xdr:rowOff>60960</xdr:rowOff>
        </xdr:from>
        <xdr:to>
          <xdr:col>1</xdr:col>
          <xdr:colOff>350520</xdr:colOff>
          <xdr:row>166</xdr:row>
          <xdr:rowOff>274320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166</xdr:row>
          <xdr:rowOff>289560</xdr:rowOff>
        </xdr:from>
        <xdr:to>
          <xdr:col>1</xdr:col>
          <xdr:colOff>350520</xdr:colOff>
          <xdr:row>168</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168</xdr:row>
          <xdr:rowOff>83820</xdr:rowOff>
        </xdr:from>
        <xdr:to>
          <xdr:col>1</xdr:col>
          <xdr:colOff>350520</xdr:colOff>
          <xdr:row>168</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166</xdr:row>
          <xdr:rowOff>38100</xdr:rowOff>
        </xdr:from>
        <xdr:to>
          <xdr:col>4</xdr:col>
          <xdr:colOff>655320</xdr:colOff>
          <xdr:row>166</xdr:row>
          <xdr:rowOff>251460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166</xdr:row>
          <xdr:rowOff>266700</xdr:rowOff>
        </xdr:from>
        <xdr:to>
          <xdr:col>4</xdr:col>
          <xdr:colOff>693420</xdr:colOff>
          <xdr:row>168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166</xdr:row>
          <xdr:rowOff>45720</xdr:rowOff>
        </xdr:from>
        <xdr:to>
          <xdr:col>8</xdr:col>
          <xdr:colOff>106680</xdr:colOff>
          <xdr:row>166</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166</xdr:row>
          <xdr:rowOff>266700</xdr:rowOff>
        </xdr:from>
        <xdr:to>
          <xdr:col>8</xdr:col>
          <xdr:colOff>106680</xdr:colOff>
          <xdr:row>167</xdr:row>
          <xdr:rowOff>160020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00"/>
  <sheetViews>
    <sheetView showGridLines="0" tabSelected="1" zoomScale="90" zoomScaleNormal="90" zoomScalePageLayoutView="70" workbookViewId="0">
      <selection activeCell="J18" sqref="J18"/>
    </sheetView>
  </sheetViews>
  <sheetFormatPr defaultColWidth="9.109375" defaultRowHeight="14.4"/>
  <cols>
    <col min="1" max="1" width="4.5546875" customWidth="1"/>
    <col min="2" max="2" width="12.88671875" customWidth="1"/>
    <col min="3" max="3" width="12" customWidth="1"/>
    <col min="4" max="4" width="16" customWidth="1"/>
    <col min="5" max="5" width="10.88671875" customWidth="1"/>
    <col min="6" max="8" width="10.6640625" customWidth="1"/>
    <col min="9" max="9" width="9.33203125" customWidth="1"/>
    <col min="10" max="10" width="18.6640625" customWidth="1"/>
  </cols>
  <sheetData>
    <row r="2" spans="1:11" ht="13.95" customHeight="1">
      <c r="A2" s="24"/>
      <c r="B2" s="340" t="s">
        <v>0</v>
      </c>
      <c r="C2" s="340"/>
      <c r="D2" s="340"/>
      <c r="E2" s="25"/>
      <c r="F2" s="26"/>
      <c r="G2" s="26"/>
      <c r="H2" s="314" t="s">
        <v>314</v>
      </c>
      <c r="I2" s="315"/>
      <c r="J2" s="316"/>
    </row>
    <row r="3" spans="1:11" ht="13.95" customHeight="1">
      <c r="A3" s="24"/>
      <c r="B3" s="340"/>
      <c r="C3" s="340"/>
      <c r="D3" s="340"/>
      <c r="E3" s="25"/>
      <c r="F3" s="26"/>
      <c r="G3" s="26"/>
      <c r="H3" s="317"/>
      <c r="I3" s="318"/>
      <c r="J3" s="319"/>
    </row>
    <row r="4" spans="1:11" ht="10.199999999999999" customHeight="1">
      <c r="A4" s="24"/>
      <c r="B4" s="340"/>
      <c r="C4" s="340"/>
      <c r="D4" s="340"/>
      <c r="E4" s="25"/>
      <c r="F4" s="26"/>
      <c r="G4" s="26"/>
      <c r="H4" s="317"/>
      <c r="I4" s="318"/>
      <c r="J4" s="319"/>
    </row>
    <row r="5" spans="1:11" ht="10.5" customHeight="1">
      <c r="A5" s="24"/>
      <c r="B5" s="340"/>
      <c r="C5" s="340"/>
      <c r="D5" s="340"/>
      <c r="E5" s="25"/>
      <c r="F5" s="26"/>
      <c r="G5" s="26"/>
      <c r="H5" s="317"/>
      <c r="I5" s="318"/>
      <c r="J5" s="319"/>
    </row>
    <row r="6" spans="1:11" ht="14.4" customHeight="1">
      <c r="A6" s="24"/>
      <c r="B6" s="340"/>
      <c r="C6" s="340"/>
      <c r="D6" s="340"/>
      <c r="E6" s="25"/>
      <c r="F6" s="26"/>
      <c r="G6" s="26"/>
      <c r="H6" s="317"/>
      <c r="I6" s="318"/>
      <c r="J6" s="319"/>
    </row>
    <row r="7" spans="1:11" ht="12" customHeight="1">
      <c r="A7" s="24"/>
      <c r="B7" s="340"/>
      <c r="C7" s="340"/>
      <c r="D7" s="340"/>
      <c r="E7" s="25"/>
      <c r="F7" s="26"/>
      <c r="G7" s="26"/>
      <c r="H7" s="317"/>
      <c r="I7" s="318"/>
      <c r="J7" s="319"/>
    </row>
    <row r="8" spans="1:11" ht="12.75" customHeight="1">
      <c r="A8" s="24"/>
      <c r="B8" s="340"/>
      <c r="C8" s="340"/>
      <c r="D8" s="340"/>
      <c r="E8" s="25"/>
      <c r="F8" s="26"/>
      <c r="G8" s="26"/>
      <c r="H8" s="320"/>
      <c r="I8" s="321"/>
      <c r="J8" s="322"/>
    </row>
    <row r="9" spans="1:11" ht="9.6" customHeight="1">
      <c r="A9" s="26"/>
      <c r="B9" s="27"/>
      <c r="C9" s="27"/>
      <c r="D9" s="27"/>
      <c r="E9" s="27"/>
      <c r="F9" s="26"/>
      <c r="G9" s="26"/>
      <c r="H9" s="26"/>
      <c r="I9" s="26"/>
      <c r="J9" s="26"/>
    </row>
    <row r="10" spans="1:11" ht="5.4" customHeight="1">
      <c r="A10" s="26"/>
      <c r="B10" s="27"/>
      <c r="C10" s="27"/>
      <c r="D10" s="27"/>
      <c r="E10" s="27"/>
      <c r="F10" s="26"/>
      <c r="G10" s="26"/>
      <c r="H10" s="26"/>
      <c r="I10" s="26"/>
      <c r="J10" s="26"/>
    </row>
    <row r="11" spans="1:11" s="32" customFormat="1" ht="18" customHeight="1">
      <c r="A11" s="28"/>
      <c r="B11" s="29"/>
      <c r="C11" s="29"/>
      <c r="D11" s="29"/>
      <c r="E11" s="263" t="s">
        <v>1</v>
      </c>
      <c r="F11" s="263"/>
      <c r="G11" s="263"/>
      <c r="H11" s="29"/>
      <c r="I11" s="29"/>
      <c r="J11" s="31" t="s">
        <v>2</v>
      </c>
    </row>
    <row r="12" spans="1:11" s="32" customFormat="1" ht="15" customHeight="1">
      <c r="A12" s="28"/>
      <c r="B12" s="28"/>
      <c r="C12" s="263" t="s">
        <v>3</v>
      </c>
      <c r="D12" s="263"/>
      <c r="E12" s="263"/>
      <c r="F12" s="263"/>
      <c r="G12" s="263"/>
      <c r="H12" s="263"/>
      <c r="I12" s="339"/>
      <c r="J12" s="20"/>
    </row>
    <row r="13" spans="1:11" s="32" customFormat="1" ht="15" customHeight="1">
      <c r="A13" s="33"/>
      <c r="B13" s="29"/>
      <c r="C13" s="29"/>
      <c r="D13" s="263" t="s">
        <v>4</v>
      </c>
      <c r="E13" s="263"/>
      <c r="F13" s="263"/>
      <c r="G13" s="263"/>
      <c r="H13" s="263"/>
      <c r="I13" s="29"/>
      <c r="K13" s="34"/>
    </row>
    <row r="14" spans="1:11" s="32" customFormat="1" ht="15" customHeight="1">
      <c r="A14" s="263" t="s">
        <v>5</v>
      </c>
      <c r="B14" s="263"/>
      <c r="C14" s="263"/>
      <c r="D14" s="263"/>
      <c r="E14" s="263"/>
      <c r="F14" s="263"/>
      <c r="G14" s="263"/>
      <c r="H14" s="263"/>
      <c r="I14" s="263"/>
      <c r="J14" s="263"/>
    </row>
    <row r="15" spans="1:11" s="32" customFormat="1" ht="15" customHeight="1">
      <c r="A15" s="264" t="s">
        <v>6</v>
      </c>
      <c r="B15" s="264"/>
      <c r="C15" s="264"/>
      <c r="D15" s="264"/>
      <c r="E15" s="264"/>
      <c r="F15" s="264"/>
      <c r="G15" s="264"/>
      <c r="H15" s="264"/>
      <c r="I15" s="264"/>
      <c r="J15" s="264"/>
    </row>
    <row r="16" spans="1:11" s="38" customFormat="1" ht="9.75" customHeight="1">
      <c r="A16" s="35"/>
      <c r="B16" s="342"/>
      <c r="C16" s="343"/>
      <c r="D16" s="343"/>
      <c r="E16" s="36"/>
      <c r="F16" s="36"/>
      <c r="G16" s="36"/>
      <c r="H16" s="36"/>
      <c r="I16" s="37"/>
      <c r="J16" s="37"/>
    </row>
    <row r="17" spans="1:10" ht="17.25" customHeight="1" thickBot="1">
      <c r="A17" s="344" t="s">
        <v>7</v>
      </c>
      <c r="B17" s="345"/>
      <c r="C17" s="345"/>
      <c r="D17" s="345"/>
      <c r="E17" s="345"/>
      <c r="F17" s="345"/>
      <c r="G17" s="345"/>
      <c r="H17" s="345"/>
      <c r="I17" s="345"/>
      <c r="J17" s="346"/>
    </row>
    <row r="18" spans="1:10" ht="18.600000000000001" customHeight="1" thickTop="1" thickBot="1">
      <c r="A18" s="347" t="s">
        <v>8</v>
      </c>
      <c r="B18" s="348"/>
      <c r="C18" s="348"/>
      <c r="D18" s="348"/>
      <c r="E18" s="349"/>
      <c r="F18" s="349"/>
      <c r="G18" s="349"/>
      <c r="H18" s="349"/>
      <c r="I18" s="349"/>
      <c r="J18" s="10"/>
    </row>
    <row r="19" spans="1:10" ht="22.5" customHeight="1" thickTop="1">
      <c r="A19" s="350" t="s">
        <v>9</v>
      </c>
      <c r="B19" s="351"/>
      <c r="C19" s="351"/>
      <c r="D19" s="336"/>
      <c r="E19" s="336"/>
      <c r="F19" s="336"/>
      <c r="G19" s="336"/>
      <c r="H19" s="336"/>
      <c r="I19" s="41" t="s">
        <v>10</v>
      </c>
      <c r="J19" s="9"/>
    </row>
    <row r="20" spans="1:10" ht="22.5" customHeight="1">
      <c r="A20" s="326" t="s">
        <v>11</v>
      </c>
      <c r="B20" s="327"/>
      <c r="C20" s="327"/>
      <c r="D20" s="336"/>
      <c r="E20" s="336"/>
      <c r="F20" s="336"/>
      <c r="G20" s="336"/>
      <c r="H20" s="336"/>
      <c r="I20" s="337"/>
      <c r="J20" s="338"/>
    </row>
    <row r="21" spans="1:10" ht="22.5" customHeight="1">
      <c r="A21" s="326" t="s">
        <v>12</v>
      </c>
      <c r="B21" s="327"/>
      <c r="C21" s="327"/>
      <c r="D21" s="328"/>
      <c r="E21" s="328"/>
      <c r="F21" s="328"/>
      <c r="G21" s="42" t="s">
        <v>13</v>
      </c>
      <c r="H21" s="1"/>
      <c r="I21" s="42" t="s">
        <v>14</v>
      </c>
      <c r="J21" s="23"/>
    </row>
    <row r="22" spans="1:10" ht="22.5" customHeight="1">
      <c r="A22" s="326" t="s">
        <v>15</v>
      </c>
      <c r="B22" s="327"/>
      <c r="C22" s="327"/>
      <c r="D22" s="341"/>
      <c r="E22" s="341"/>
      <c r="F22" s="328"/>
      <c r="G22" s="42" t="s">
        <v>16</v>
      </c>
      <c r="H22" s="419"/>
      <c r="I22" s="420"/>
      <c r="J22" s="421"/>
    </row>
    <row r="23" spans="1:10" ht="22.5" customHeight="1">
      <c r="A23" s="326" t="s">
        <v>17</v>
      </c>
      <c r="B23" s="327"/>
      <c r="C23" s="327"/>
      <c r="D23" s="328"/>
      <c r="E23" s="329"/>
      <c r="F23" s="329"/>
      <c r="G23" s="330" t="s">
        <v>18</v>
      </c>
      <c r="H23" s="330"/>
      <c r="I23" s="331"/>
      <c r="J23" s="332"/>
    </row>
    <row r="24" spans="1:10" ht="3" customHeight="1">
      <c r="A24" s="44"/>
      <c r="B24" s="45"/>
      <c r="C24" s="46"/>
      <c r="D24" s="45"/>
      <c r="E24" s="45"/>
      <c r="F24" s="45"/>
      <c r="G24" s="47"/>
      <c r="H24" s="48"/>
      <c r="I24" s="49"/>
      <c r="J24" s="50"/>
    </row>
    <row r="25" spans="1:10" ht="17.25" customHeight="1">
      <c r="A25" s="333" t="s">
        <v>19</v>
      </c>
      <c r="B25" s="334"/>
      <c r="C25" s="334"/>
      <c r="D25" s="334"/>
      <c r="E25" s="334"/>
      <c r="F25" s="334"/>
      <c r="G25" s="334"/>
      <c r="H25" s="334"/>
      <c r="I25" s="334"/>
      <c r="J25" s="335"/>
    </row>
    <row r="26" spans="1:10" ht="22.95" customHeight="1">
      <c r="A26" s="51" t="s">
        <v>20</v>
      </c>
      <c r="B26" s="210" t="s">
        <v>21</v>
      </c>
      <c r="C26" s="210"/>
      <c r="D26" s="210"/>
      <c r="E26" s="210"/>
      <c r="F26" s="210"/>
      <c r="G26" s="210"/>
      <c r="H26" s="210"/>
      <c r="I26" s="357"/>
      <c r="J26" s="2"/>
    </row>
    <row r="27" spans="1:10" ht="22.95" customHeight="1">
      <c r="A27" s="51" t="s">
        <v>22</v>
      </c>
      <c r="B27" s="210" t="s">
        <v>23</v>
      </c>
      <c r="C27" s="210"/>
      <c r="D27" s="210"/>
      <c r="E27" s="210"/>
      <c r="F27" s="210"/>
      <c r="G27" s="210"/>
      <c r="H27" s="210"/>
      <c r="I27" s="357"/>
      <c r="J27" s="2"/>
    </row>
    <row r="28" spans="1:10" ht="22.95" customHeight="1">
      <c r="A28" s="53" t="s">
        <v>24</v>
      </c>
      <c r="B28" s="323" t="s">
        <v>25</v>
      </c>
      <c r="C28" s="324"/>
      <c r="D28" s="324"/>
      <c r="E28" s="324"/>
      <c r="F28" s="324"/>
      <c r="G28" s="324"/>
      <c r="H28" s="324"/>
      <c r="I28" s="325"/>
      <c r="J28" s="2"/>
    </row>
    <row r="29" spans="1:10" ht="22.95" customHeight="1">
      <c r="A29" s="53" t="s">
        <v>26</v>
      </c>
      <c r="B29" s="323" t="s">
        <v>27</v>
      </c>
      <c r="C29" s="324"/>
      <c r="D29" s="324"/>
      <c r="E29" s="324"/>
      <c r="F29" s="324"/>
      <c r="G29" s="324"/>
      <c r="H29" s="324"/>
      <c r="I29" s="325"/>
      <c r="J29" s="2"/>
    </row>
    <row r="30" spans="1:10" ht="22.95" customHeight="1">
      <c r="A30" s="53" t="s">
        <v>28</v>
      </c>
      <c r="B30" s="415" t="s">
        <v>29</v>
      </c>
      <c r="C30" s="415"/>
      <c r="D30" s="415"/>
      <c r="E30" s="416"/>
      <c r="F30" s="416"/>
      <c r="G30" s="416"/>
      <c r="H30" s="417"/>
      <c r="I30" s="418"/>
      <c r="J30" s="2"/>
    </row>
    <row r="31" spans="1:10" ht="22.95" customHeight="1">
      <c r="A31" s="51" t="s">
        <v>30</v>
      </c>
      <c r="B31" s="56" t="s">
        <v>31</v>
      </c>
      <c r="C31" s="56"/>
      <c r="D31" s="56"/>
      <c r="E31" s="56"/>
      <c r="F31" s="56"/>
      <c r="G31" s="56"/>
      <c r="H31" s="269" t="s">
        <v>288</v>
      </c>
      <c r="I31" s="422"/>
      <c r="J31" s="52">
        <f>J26+J27+J28+J29+J30</f>
        <v>0</v>
      </c>
    </row>
    <row r="32" spans="1:10" ht="22.95" customHeight="1">
      <c r="A32" s="51" t="s">
        <v>32</v>
      </c>
      <c r="B32" s="210" t="s">
        <v>33</v>
      </c>
      <c r="C32" s="210"/>
      <c r="D32" s="210"/>
      <c r="E32" s="210"/>
      <c r="F32" s="210"/>
      <c r="G32" s="210"/>
      <c r="H32" s="210"/>
      <c r="I32" s="357"/>
      <c r="J32" s="2"/>
    </row>
    <row r="33" spans="1:10" ht="22.95" customHeight="1">
      <c r="A33" s="51" t="s">
        <v>34</v>
      </c>
      <c r="B33" s="56" t="s">
        <v>35</v>
      </c>
      <c r="C33" s="56"/>
      <c r="D33" s="56"/>
      <c r="E33" s="56"/>
      <c r="F33" s="56"/>
      <c r="G33" s="56"/>
      <c r="H33" s="269" t="s">
        <v>291</v>
      </c>
      <c r="I33" s="422"/>
      <c r="J33" s="52">
        <f>J31-J32</f>
        <v>0</v>
      </c>
    </row>
    <row r="34" spans="1:10" ht="22.95" customHeight="1">
      <c r="A34" s="51" t="s">
        <v>36</v>
      </c>
      <c r="B34" s="352" t="s">
        <v>37</v>
      </c>
      <c r="C34" s="352"/>
      <c r="D34" s="352"/>
      <c r="E34" s="352"/>
      <c r="F34" s="352"/>
      <c r="G34" s="352"/>
      <c r="H34" s="201"/>
      <c r="I34" s="202"/>
      <c r="J34" s="58"/>
    </row>
    <row r="35" spans="1:10" ht="22.95" customHeight="1">
      <c r="A35" s="51"/>
      <c r="B35" s="200" t="s">
        <v>282</v>
      </c>
      <c r="C35" s="200"/>
      <c r="D35" s="200"/>
      <c r="E35" s="200"/>
      <c r="F35" s="200"/>
      <c r="G35" s="200"/>
      <c r="H35" s="201"/>
      <c r="I35" s="202"/>
      <c r="J35" s="58"/>
    </row>
    <row r="36" spans="1:10" ht="22.95" customHeight="1">
      <c r="A36" s="51"/>
      <c r="B36" s="200" t="s">
        <v>281</v>
      </c>
      <c r="C36" s="200"/>
      <c r="D36" s="200"/>
      <c r="E36" s="200"/>
      <c r="F36" s="200"/>
      <c r="G36" s="200"/>
      <c r="H36" s="201"/>
      <c r="I36" s="202"/>
      <c r="J36" s="59"/>
    </row>
    <row r="37" spans="1:10" ht="22.95" customHeight="1">
      <c r="A37" s="51"/>
      <c r="B37" s="56" t="s">
        <v>38</v>
      </c>
      <c r="C37" s="56"/>
      <c r="D37" s="56"/>
      <c r="E37" s="56"/>
      <c r="F37" s="56"/>
      <c r="G37" s="56"/>
      <c r="H37" s="269" t="s">
        <v>292</v>
      </c>
      <c r="I37" s="422"/>
      <c r="J37" s="60">
        <f>H34+H35+H36</f>
        <v>0</v>
      </c>
    </row>
    <row r="38" spans="1:10" ht="22.95" customHeight="1" thickBot="1">
      <c r="A38" s="51" t="s">
        <v>39</v>
      </c>
      <c r="B38" s="56" t="s">
        <v>40</v>
      </c>
      <c r="C38" s="56"/>
      <c r="D38" s="56"/>
      <c r="E38" s="56"/>
      <c r="F38" s="56"/>
      <c r="G38" s="56"/>
      <c r="H38" s="269" t="s">
        <v>287</v>
      </c>
      <c r="I38" s="422"/>
      <c r="J38" s="61">
        <f>J33+J37</f>
        <v>0</v>
      </c>
    </row>
    <row r="39" spans="1:10" ht="3" customHeight="1" thickTop="1">
      <c r="A39" s="51"/>
      <c r="B39" s="56"/>
      <c r="C39" s="56"/>
      <c r="D39" s="56"/>
      <c r="E39" s="56"/>
      <c r="F39" s="56"/>
      <c r="G39" s="56"/>
      <c r="H39" s="57"/>
      <c r="I39" s="62"/>
      <c r="J39" s="63"/>
    </row>
    <row r="40" spans="1:10" ht="17.399999999999999" customHeight="1">
      <c r="A40" s="354" t="s">
        <v>41</v>
      </c>
      <c r="B40" s="355"/>
      <c r="C40" s="355"/>
      <c r="D40" s="355"/>
      <c r="E40" s="355"/>
      <c r="F40" s="355"/>
      <c r="G40" s="355"/>
      <c r="H40" s="355"/>
      <c r="I40" s="355"/>
      <c r="J40" s="356"/>
    </row>
    <row r="41" spans="1:10" ht="30" customHeight="1">
      <c r="A41" s="39" t="s">
        <v>42</v>
      </c>
      <c r="B41" s="219" t="s">
        <v>289</v>
      </c>
      <c r="C41" s="219"/>
      <c r="D41" s="219"/>
      <c r="E41" s="219"/>
      <c r="F41" s="217" t="s">
        <v>308</v>
      </c>
      <c r="G41" s="218"/>
      <c r="H41" s="255">
        <f>IF(J18="x",0,J38*0.5%)</f>
        <v>0</v>
      </c>
      <c r="I41" s="256"/>
      <c r="J41" s="64"/>
    </row>
    <row r="42" spans="1:10" ht="35.4" customHeight="1">
      <c r="A42" s="39"/>
      <c r="B42" s="267" t="s">
        <v>290</v>
      </c>
      <c r="C42" s="267"/>
      <c r="D42" s="267"/>
      <c r="E42" s="267"/>
      <c r="F42" s="217" t="s">
        <v>309</v>
      </c>
      <c r="G42" s="218"/>
      <c r="H42" s="255">
        <f>IF(J18="x",0,J38*0.25%)</f>
        <v>0</v>
      </c>
      <c r="I42" s="256"/>
      <c r="J42" s="64"/>
    </row>
    <row r="43" spans="1:10" ht="24.45" customHeight="1">
      <c r="A43" s="39"/>
      <c r="B43" s="267" t="s">
        <v>43</v>
      </c>
      <c r="C43" s="267"/>
      <c r="D43" s="267"/>
      <c r="E43" s="267"/>
      <c r="F43" s="217" t="s">
        <v>296</v>
      </c>
      <c r="G43" s="218"/>
      <c r="H43" s="265"/>
      <c r="I43" s="266"/>
      <c r="J43" s="65">
        <f>H41+H42</f>
        <v>0</v>
      </c>
    </row>
    <row r="44" spans="1:10" ht="24.45" customHeight="1">
      <c r="A44" s="39"/>
      <c r="B44" s="66" t="s">
        <v>44</v>
      </c>
      <c r="C44" s="66"/>
      <c r="D44" s="66"/>
      <c r="E44" s="66"/>
      <c r="F44" s="220" t="s">
        <v>45</v>
      </c>
      <c r="G44" s="221"/>
      <c r="H44" s="272"/>
      <c r="I44" s="273"/>
      <c r="J44" s="67"/>
    </row>
    <row r="45" spans="1:10" ht="24.45" customHeight="1">
      <c r="A45" s="39"/>
      <c r="B45" s="219" t="s">
        <v>46</v>
      </c>
      <c r="C45" s="219"/>
      <c r="D45" s="219"/>
      <c r="E45" s="219"/>
      <c r="F45" s="219"/>
      <c r="G45" s="271"/>
      <c r="H45" s="201"/>
      <c r="I45" s="202"/>
      <c r="J45" s="68"/>
    </row>
    <row r="46" spans="1:10" ht="24.45" customHeight="1">
      <c r="A46" s="39"/>
      <c r="B46" s="268" t="s">
        <v>47</v>
      </c>
      <c r="C46" s="268"/>
      <c r="D46" s="268"/>
      <c r="E46" s="268"/>
      <c r="F46" s="217" t="s">
        <v>297</v>
      </c>
      <c r="G46" s="218"/>
      <c r="H46" s="395"/>
      <c r="I46" s="396"/>
      <c r="J46" s="60">
        <f>J43+H44-H45</f>
        <v>0</v>
      </c>
    </row>
    <row r="47" spans="1:10" ht="24.45" customHeight="1">
      <c r="A47" s="39"/>
      <c r="B47" s="274" t="s">
        <v>48</v>
      </c>
      <c r="C47" s="274"/>
      <c r="D47" s="274"/>
      <c r="E47" s="274"/>
      <c r="F47" s="274"/>
      <c r="G47" s="275"/>
      <c r="H47" s="201"/>
      <c r="I47" s="202"/>
      <c r="J47" s="69"/>
    </row>
    <row r="48" spans="1:10" ht="24.45" customHeight="1">
      <c r="A48" s="39"/>
      <c r="B48" s="268" t="s">
        <v>49</v>
      </c>
      <c r="C48" s="268"/>
      <c r="D48" s="268"/>
      <c r="E48" s="268"/>
      <c r="F48" s="217" t="s">
        <v>298</v>
      </c>
      <c r="G48" s="218"/>
      <c r="H48" s="395"/>
      <c r="I48" s="396"/>
      <c r="J48" s="52">
        <f>J46+H47</f>
        <v>0</v>
      </c>
    </row>
    <row r="49" spans="1:10" ht="24.45" customHeight="1">
      <c r="A49" s="53"/>
      <c r="B49" s="219" t="s">
        <v>50</v>
      </c>
      <c r="C49" s="219"/>
      <c r="D49" s="219"/>
      <c r="E49" s="219"/>
      <c r="F49" s="219"/>
      <c r="G49" s="271"/>
      <c r="H49" s="395"/>
      <c r="I49" s="396"/>
      <c r="J49" s="8"/>
    </row>
    <row r="50" spans="1:10" ht="24.9" customHeight="1">
      <c r="A50" s="179" t="s">
        <v>2</v>
      </c>
      <c r="B50" s="179"/>
      <c r="C50" s="71">
        <f>$J$12</f>
        <v>0</v>
      </c>
      <c r="D50" s="72" t="s">
        <v>51</v>
      </c>
      <c r="E50" s="73">
        <f>$J$19</f>
        <v>0</v>
      </c>
      <c r="F50" s="180" t="s">
        <v>52</v>
      </c>
      <c r="G50" s="180"/>
      <c r="H50" s="193">
        <f>$D$19</f>
        <v>0</v>
      </c>
      <c r="I50" s="193"/>
      <c r="J50" s="193"/>
    </row>
    <row r="51" spans="1:10" ht="20.25" customHeight="1">
      <c r="A51" s="75"/>
      <c r="B51" s="76"/>
      <c r="C51" s="73"/>
      <c r="D51" s="72"/>
      <c r="E51" s="71"/>
      <c r="F51" s="77"/>
      <c r="G51" s="73"/>
      <c r="H51" s="77"/>
      <c r="I51" s="73"/>
      <c r="J51" s="78"/>
    </row>
    <row r="52" spans="1:10" ht="24.9" customHeight="1">
      <c r="A52" s="354" t="s">
        <v>53</v>
      </c>
      <c r="B52" s="355"/>
      <c r="C52" s="355"/>
      <c r="D52" s="355"/>
      <c r="E52" s="355"/>
      <c r="F52" s="355"/>
      <c r="G52" s="355"/>
      <c r="H52" s="355"/>
      <c r="I52" s="355"/>
      <c r="J52" s="356"/>
    </row>
    <row r="53" spans="1:10" ht="24.75" customHeight="1">
      <c r="A53" s="51" t="s">
        <v>54</v>
      </c>
      <c r="B53" s="352" t="s">
        <v>55</v>
      </c>
      <c r="C53" s="352"/>
      <c r="D53" s="352"/>
      <c r="E53" s="352"/>
      <c r="F53" s="352"/>
      <c r="G53" s="353"/>
      <c r="H53" s="206"/>
      <c r="I53" s="207"/>
      <c r="J53" s="79"/>
    </row>
    <row r="54" spans="1:10" ht="24.75" customHeight="1">
      <c r="A54" s="51"/>
      <c r="B54" s="323" t="s">
        <v>56</v>
      </c>
      <c r="C54" s="323"/>
      <c r="D54" s="323"/>
      <c r="E54" s="323"/>
      <c r="F54" s="323"/>
      <c r="G54" s="401"/>
      <c r="H54" s="206"/>
      <c r="I54" s="207"/>
      <c r="J54" s="79"/>
    </row>
    <row r="55" spans="1:10" ht="24.75" customHeight="1">
      <c r="A55" s="51"/>
      <c r="B55" s="323" t="s">
        <v>57</v>
      </c>
      <c r="C55" s="323"/>
      <c r="D55" s="323"/>
      <c r="E55" s="323"/>
      <c r="F55" s="323"/>
      <c r="G55" s="401"/>
      <c r="H55" s="206"/>
      <c r="I55" s="207"/>
      <c r="J55" s="79"/>
    </row>
    <row r="56" spans="1:10" ht="24.75" customHeight="1">
      <c r="A56" s="51"/>
      <c r="B56" s="352" t="s">
        <v>58</v>
      </c>
      <c r="C56" s="352"/>
      <c r="D56" s="352"/>
      <c r="E56" s="352"/>
      <c r="F56" s="352"/>
      <c r="G56" s="353"/>
      <c r="H56" s="206"/>
      <c r="I56" s="207"/>
      <c r="J56" s="79"/>
    </row>
    <row r="57" spans="1:10" ht="24.75" customHeight="1">
      <c r="A57" s="51"/>
      <c r="B57" s="352" t="s">
        <v>59</v>
      </c>
      <c r="C57" s="352"/>
      <c r="D57" s="352"/>
      <c r="E57" s="352"/>
      <c r="F57" s="352"/>
      <c r="G57" s="353"/>
      <c r="H57" s="206"/>
      <c r="I57" s="207"/>
      <c r="J57" s="79"/>
    </row>
    <row r="58" spans="1:10" ht="27.75" customHeight="1">
      <c r="A58" s="51"/>
      <c r="B58" s="200" t="s">
        <v>60</v>
      </c>
      <c r="C58" s="200"/>
      <c r="D58" s="200"/>
      <c r="E58" s="200"/>
      <c r="F58" s="200"/>
      <c r="G58" s="200"/>
      <c r="H58" s="201"/>
      <c r="I58" s="202"/>
      <c r="J58" s="79"/>
    </row>
    <row r="59" spans="1:10" ht="27.75" customHeight="1">
      <c r="A59" s="51"/>
      <c r="B59" s="200" t="s">
        <v>284</v>
      </c>
      <c r="C59" s="200"/>
      <c r="D59" s="200"/>
      <c r="E59" s="200"/>
      <c r="F59" s="200"/>
      <c r="G59" s="200"/>
      <c r="H59" s="201"/>
      <c r="I59" s="202"/>
      <c r="J59" s="79"/>
    </row>
    <row r="60" spans="1:10" ht="24.75" customHeight="1">
      <c r="A60" s="51"/>
      <c r="B60" s="358" t="s">
        <v>61</v>
      </c>
      <c r="C60" s="358"/>
      <c r="D60" s="358"/>
      <c r="E60" s="358"/>
      <c r="F60" s="358"/>
      <c r="G60" s="358"/>
      <c r="H60" s="242" t="s">
        <v>62</v>
      </c>
      <c r="I60" s="243"/>
      <c r="J60" s="52">
        <f>H53+H54+H55+H56+H57+H58+H59</f>
        <v>0</v>
      </c>
    </row>
    <row r="61" spans="1:10" ht="9.75" customHeight="1">
      <c r="A61" s="80"/>
      <c r="B61" s="81"/>
      <c r="C61" s="81"/>
      <c r="D61" s="82"/>
      <c r="E61" s="83"/>
      <c r="F61" s="83"/>
      <c r="G61" s="83"/>
      <c r="H61" s="84"/>
      <c r="I61" s="85"/>
      <c r="J61" s="86"/>
    </row>
    <row r="62" spans="1:10" ht="24.9" customHeight="1">
      <c r="A62" s="179" t="s">
        <v>2</v>
      </c>
      <c r="B62" s="179"/>
      <c r="C62" s="71">
        <f>$J$12</f>
        <v>0</v>
      </c>
      <c r="D62" s="72" t="s">
        <v>51</v>
      </c>
      <c r="E62" s="73">
        <f>$J$19</f>
        <v>0</v>
      </c>
      <c r="F62" s="180" t="s">
        <v>52</v>
      </c>
      <c r="G62" s="180"/>
      <c r="H62" s="193">
        <f>$D$19</f>
        <v>0</v>
      </c>
      <c r="I62" s="193"/>
      <c r="J62" s="193"/>
    </row>
    <row r="63" spans="1:10" ht="11.4" customHeight="1">
      <c r="A63" s="70"/>
      <c r="B63" s="70"/>
      <c r="C63" s="71"/>
      <c r="D63" s="72"/>
      <c r="E63" s="73"/>
      <c r="F63" s="72"/>
      <c r="G63" s="72"/>
      <c r="H63" s="74"/>
      <c r="I63" s="74"/>
      <c r="J63" s="74"/>
    </row>
    <row r="64" spans="1:10" ht="24.9" customHeight="1">
      <c r="A64" s="354" t="s">
        <v>63</v>
      </c>
      <c r="B64" s="355"/>
      <c r="C64" s="355"/>
      <c r="D64" s="355"/>
      <c r="E64" s="355"/>
      <c r="F64" s="355"/>
      <c r="G64" s="355"/>
      <c r="H64" s="355"/>
      <c r="I64" s="355"/>
      <c r="J64" s="356"/>
    </row>
    <row r="65" spans="1:10" ht="23.25" customHeight="1">
      <c r="A65" s="203" t="s">
        <v>64</v>
      </c>
      <c r="B65" s="204"/>
      <c r="C65" s="204"/>
      <c r="D65" s="204"/>
      <c r="E65" s="204"/>
      <c r="F65" s="204"/>
      <c r="G65" s="204"/>
      <c r="H65" s="204"/>
      <c r="I65" s="204"/>
      <c r="J65" s="205"/>
    </row>
    <row r="66" spans="1:10" ht="24.9" customHeight="1">
      <c r="A66" s="51" t="s">
        <v>65</v>
      </c>
      <c r="B66" s="352" t="s">
        <v>66</v>
      </c>
      <c r="C66" s="352"/>
      <c r="D66" s="352"/>
      <c r="E66" s="352"/>
      <c r="F66" s="352"/>
      <c r="G66" s="353"/>
      <c r="H66" s="206"/>
      <c r="I66" s="207"/>
      <c r="J66" s="87"/>
    </row>
    <row r="67" spans="1:10" ht="24.9" customHeight="1">
      <c r="A67" s="51"/>
      <c r="B67" s="210" t="s">
        <v>67</v>
      </c>
      <c r="C67" s="210"/>
      <c r="D67" s="210"/>
      <c r="E67" s="210"/>
      <c r="F67" s="210"/>
      <c r="G67" s="210"/>
      <c r="H67" s="206"/>
      <c r="I67" s="207"/>
      <c r="J67" s="87"/>
    </row>
    <row r="68" spans="1:10" ht="24.9" customHeight="1">
      <c r="A68" s="51"/>
      <c r="B68" s="210" t="s">
        <v>68</v>
      </c>
      <c r="C68" s="210"/>
      <c r="D68" s="210"/>
      <c r="E68" s="210"/>
      <c r="F68" s="210"/>
      <c r="G68" s="357"/>
      <c r="H68" s="206"/>
      <c r="I68" s="207"/>
      <c r="J68" s="87"/>
    </row>
    <row r="69" spans="1:10" ht="24.9" customHeight="1">
      <c r="A69" s="51"/>
      <c r="B69" s="210" t="s">
        <v>69</v>
      </c>
      <c r="C69" s="210"/>
      <c r="D69" s="210"/>
      <c r="E69" s="210"/>
      <c r="F69" s="210"/>
      <c r="G69" s="357"/>
      <c r="H69" s="206"/>
      <c r="I69" s="207"/>
      <c r="J69" s="87"/>
    </row>
    <row r="70" spans="1:10" ht="24.9" customHeight="1">
      <c r="A70" s="51"/>
      <c r="B70" s="210" t="s">
        <v>70</v>
      </c>
      <c r="C70" s="210"/>
      <c r="D70" s="210"/>
      <c r="E70" s="210"/>
      <c r="F70" s="210"/>
      <c r="G70" s="357"/>
      <c r="H70" s="206"/>
      <c r="I70" s="207"/>
      <c r="J70" s="87"/>
    </row>
    <row r="71" spans="1:10" ht="24.9" customHeight="1">
      <c r="A71" s="51"/>
      <c r="B71" s="56" t="s">
        <v>71</v>
      </c>
      <c r="C71" s="56"/>
      <c r="D71" s="56"/>
      <c r="E71" s="56"/>
      <c r="F71" s="242" t="s">
        <v>72</v>
      </c>
      <c r="G71" s="242"/>
      <c r="H71" s="242"/>
      <c r="I71" s="243"/>
      <c r="J71" s="52">
        <f>H66+H67+H68+H69+H70</f>
        <v>0</v>
      </c>
    </row>
    <row r="72" spans="1:10" ht="29.25" customHeight="1">
      <c r="A72" s="203" t="s">
        <v>279</v>
      </c>
      <c r="B72" s="204"/>
      <c r="C72" s="204"/>
      <c r="D72" s="204"/>
      <c r="E72" s="204"/>
      <c r="F72" s="204"/>
      <c r="G72" s="204"/>
      <c r="H72" s="204"/>
      <c r="I72" s="204"/>
      <c r="J72" s="205"/>
    </row>
    <row r="73" spans="1:10" ht="24.9" customHeight="1">
      <c r="A73" s="51" t="s">
        <v>73</v>
      </c>
      <c r="B73" s="210" t="s">
        <v>74</v>
      </c>
      <c r="C73" s="210"/>
      <c r="D73" s="210"/>
      <c r="E73" s="210"/>
      <c r="F73" s="210"/>
      <c r="G73" s="210"/>
      <c r="H73" s="206"/>
      <c r="I73" s="207"/>
      <c r="J73" s="87"/>
    </row>
    <row r="74" spans="1:10" ht="24.9" customHeight="1">
      <c r="A74" s="51"/>
      <c r="B74" s="352" t="s">
        <v>75</v>
      </c>
      <c r="C74" s="352"/>
      <c r="D74" s="352"/>
      <c r="E74" s="352"/>
      <c r="F74" s="352"/>
      <c r="G74" s="352"/>
      <c r="H74" s="206"/>
      <c r="I74" s="207"/>
      <c r="J74" s="87"/>
    </row>
    <row r="75" spans="1:10" ht="24.9" customHeight="1">
      <c r="A75" s="51"/>
      <c r="B75" s="210" t="s">
        <v>76</v>
      </c>
      <c r="C75" s="210"/>
      <c r="D75" s="210"/>
      <c r="E75" s="210"/>
      <c r="F75" s="210"/>
      <c r="G75" s="357"/>
      <c r="H75" s="206"/>
      <c r="I75" s="207"/>
      <c r="J75" s="87"/>
    </row>
    <row r="76" spans="1:10" ht="24.75" customHeight="1">
      <c r="A76" s="51"/>
      <c r="B76" s="210" t="s">
        <v>77</v>
      </c>
      <c r="C76" s="210"/>
      <c r="D76" s="210"/>
      <c r="E76" s="210"/>
      <c r="F76" s="210"/>
      <c r="G76" s="210"/>
      <c r="H76" s="206"/>
      <c r="I76" s="207"/>
      <c r="J76" s="87"/>
    </row>
    <row r="77" spans="1:10" ht="31.5" customHeight="1">
      <c r="A77" s="51"/>
      <c r="B77" s="210" t="s">
        <v>78</v>
      </c>
      <c r="C77" s="210"/>
      <c r="D77" s="210"/>
      <c r="E77" s="210"/>
      <c r="F77" s="210"/>
      <c r="G77" s="210"/>
      <c r="H77" s="206"/>
      <c r="I77" s="207"/>
      <c r="J77" s="87"/>
    </row>
    <row r="78" spans="1:10" ht="24.9" customHeight="1">
      <c r="A78" s="51"/>
      <c r="B78" s="56" t="s">
        <v>79</v>
      </c>
      <c r="C78" s="56"/>
      <c r="D78" s="56"/>
      <c r="E78" s="56"/>
      <c r="F78" s="56"/>
      <c r="G78" s="269" t="s">
        <v>80</v>
      </c>
      <c r="H78" s="269"/>
      <c r="I78" s="270"/>
      <c r="J78" s="52">
        <f>H73+H74+H75+H76+H77</f>
        <v>0</v>
      </c>
    </row>
    <row r="79" spans="1:10" ht="24" customHeight="1">
      <c r="A79" s="203" t="s">
        <v>81</v>
      </c>
      <c r="B79" s="204"/>
      <c r="C79" s="204"/>
      <c r="D79" s="204"/>
      <c r="E79" s="204"/>
      <c r="F79" s="204"/>
      <c r="G79" s="204"/>
      <c r="H79" s="204"/>
      <c r="I79" s="204"/>
      <c r="J79" s="205"/>
    </row>
    <row r="80" spans="1:10" ht="24.75" customHeight="1">
      <c r="A80" s="51" t="s">
        <v>82</v>
      </c>
      <c r="B80" s="43" t="s">
        <v>74</v>
      </c>
      <c r="C80" s="43"/>
      <c r="D80" s="43"/>
      <c r="E80" s="43"/>
      <c r="F80" s="56"/>
      <c r="G80" s="57"/>
      <c r="H80" s="206"/>
      <c r="I80" s="207"/>
      <c r="J80" s="87"/>
    </row>
    <row r="81" spans="1:10" ht="24.75" customHeight="1">
      <c r="A81" s="51"/>
      <c r="B81" s="43" t="s">
        <v>294</v>
      </c>
      <c r="C81" s="43"/>
      <c r="D81" s="43"/>
      <c r="E81" s="43"/>
      <c r="F81" s="56"/>
      <c r="G81" s="57"/>
      <c r="H81" s="206"/>
      <c r="I81" s="207"/>
      <c r="J81" s="87"/>
    </row>
    <row r="82" spans="1:10" ht="24.75" customHeight="1">
      <c r="A82" s="51"/>
      <c r="B82" s="43" t="s">
        <v>293</v>
      </c>
      <c r="C82" s="43"/>
      <c r="D82" s="43"/>
      <c r="E82" s="43"/>
      <c r="F82" s="56"/>
      <c r="G82" s="57"/>
      <c r="H82" s="206"/>
      <c r="I82" s="207"/>
      <c r="J82" s="87"/>
    </row>
    <row r="83" spans="1:10" ht="24.75" customHeight="1">
      <c r="A83" s="51"/>
      <c r="B83" s="43" t="s">
        <v>295</v>
      </c>
      <c r="C83" s="43"/>
      <c r="D83" s="43"/>
      <c r="E83" s="43"/>
      <c r="F83" s="56"/>
      <c r="G83" s="57"/>
      <c r="H83" s="206"/>
      <c r="I83" s="207"/>
      <c r="J83" s="87"/>
    </row>
    <row r="84" spans="1:10" ht="24.75" customHeight="1">
      <c r="A84" s="51"/>
      <c r="B84" s="43" t="s">
        <v>83</v>
      </c>
      <c r="C84" s="43"/>
      <c r="D84" s="43"/>
      <c r="E84" s="43"/>
      <c r="F84" s="56"/>
      <c r="G84" s="57"/>
      <c r="H84" s="206"/>
      <c r="I84" s="207"/>
      <c r="J84" s="87"/>
    </row>
    <row r="85" spans="1:10" ht="24.75" customHeight="1">
      <c r="A85" s="51"/>
      <c r="B85" s="56" t="s">
        <v>84</v>
      </c>
      <c r="C85" s="56"/>
      <c r="D85" s="56"/>
      <c r="E85" s="56"/>
      <c r="F85" s="56"/>
      <c r="G85" s="56"/>
      <c r="H85" s="269" t="s">
        <v>85</v>
      </c>
      <c r="I85" s="270"/>
      <c r="J85" s="52">
        <f>H80+H81+H82+H83+H84</f>
        <v>0</v>
      </c>
    </row>
    <row r="86" spans="1:10" ht="24" customHeight="1">
      <c r="A86" s="203" t="s">
        <v>86</v>
      </c>
      <c r="B86" s="204"/>
      <c r="C86" s="204"/>
      <c r="D86" s="204"/>
      <c r="E86" s="204"/>
      <c r="F86" s="204"/>
      <c r="G86" s="204"/>
      <c r="H86" s="204"/>
      <c r="I86" s="204"/>
      <c r="J86" s="205"/>
    </row>
    <row r="87" spans="1:10" ht="24.75" customHeight="1">
      <c r="A87" s="51" t="s">
        <v>87</v>
      </c>
      <c r="B87" s="352" t="s">
        <v>88</v>
      </c>
      <c r="C87" s="352"/>
      <c r="D87" s="352"/>
      <c r="E87" s="352"/>
      <c r="F87" s="352"/>
      <c r="G87" s="353"/>
      <c r="H87" s="206"/>
      <c r="I87" s="207"/>
      <c r="J87" s="79"/>
    </row>
    <row r="88" spans="1:10" ht="24.75" customHeight="1">
      <c r="A88" s="53"/>
      <c r="B88" s="323" t="s">
        <v>89</v>
      </c>
      <c r="C88" s="323"/>
      <c r="D88" s="323"/>
      <c r="E88" s="323"/>
      <c r="F88" s="323"/>
      <c r="G88" s="401"/>
      <c r="H88" s="206"/>
      <c r="I88" s="207"/>
      <c r="J88" s="79"/>
    </row>
    <row r="89" spans="1:10" ht="24.75" customHeight="1">
      <c r="A89" s="51"/>
      <c r="B89" s="323" t="s">
        <v>90</v>
      </c>
      <c r="C89" s="323"/>
      <c r="D89" s="323"/>
      <c r="E89" s="323"/>
      <c r="F89" s="323"/>
      <c r="G89" s="401"/>
      <c r="H89" s="206"/>
      <c r="I89" s="207"/>
      <c r="J89" s="79"/>
    </row>
    <row r="90" spans="1:10" ht="24.75" customHeight="1">
      <c r="A90" s="53"/>
      <c r="B90" s="402" t="s">
        <v>91</v>
      </c>
      <c r="C90" s="402"/>
      <c r="D90" s="402"/>
      <c r="E90" s="402"/>
      <c r="F90" s="402"/>
      <c r="G90" s="402"/>
      <c r="H90" s="242" t="s">
        <v>92</v>
      </c>
      <c r="I90" s="243"/>
      <c r="J90" s="52">
        <f>SUM(H87:I89)</f>
        <v>0</v>
      </c>
    </row>
    <row r="91" spans="1:10" ht="29.25" customHeight="1">
      <c r="A91" s="252" t="s">
        <v>93</v>
      </c>
      <c r="B91" s="253"/>
      <c r="C91" s="253"/>
      <c r="D91" s="253"/>
      <c r="E91" s="253"/>
      <c r="F91" s="253"/>
      <c r="G91" s="254"/>
      <c r="H91" s="255">
        <f>J38*0.1</f>
        <v>0</v>
      </c>
      <c r="I91" s="256"/>
      <c r="J91" s="88" t="s">
        <v>94</v>
      </c>
    </row>
    <row r="92" spans="1:10" ht="24.75" customHeight="1">
      <c r="A92" s="51" t="s">
        <v>95</v>
      </c>
      <c r="B92" s="210" t="s">
        <v>96</v>
      </c>
      <c r="C92" s="210"/>
      <c r="D92" s="210"/>
      <c r="E92" s="210"/>
      <c r="F92" s="210"/>
      <c r="G92" s="210"/>
      <c r="H92" s="210"/>
      <c r="I92" s="357"/>
      <c r="J92" s="2"/>
    </row>
    <row r="93" spans="1:10" ht="24.75" customHeight="1">
      <c r="A93" s="51" t="s">
        <v>97</v>
      </c>
      <c r="B93" s="210" t="s">
        <v>98</v>
      </c>
      <c r="C93" s="210"/>
      <c r="D93" s="210"/>
      <c r="E93" s="210"/>
      <c r="F93" s="210"/>
      <c r="G93" s="210"/>
      <c r="H93" s="210"/>
      <c r="I93" s="357"/>
      <c r="J93" s="2"/>
    </row>
    <row r="94" spans="1:10" ht="24.75" customHeight="1" thickBot="1">
      <c r="A94" s="51" t="s">
        <v>99</v>
      </c>
      <c r="B94" s="398" t="s">
        <v>100</v>
      </c>
      <c r="C94" s="399"/>
      <c r="D94" s="399"/>
      <c r="E94" s="399"/>
      <c r="F94" s="400"/>
      <c r="G94" s="242" t="s">
        <v>301</v>
      </c>
      <c r="H94" s="242"/>
      <c r="I94" s="243"/>
      <c r="J94" s="61">
        <f>J60+J71+J78+J85+J90+J92+J93</f>
        <v>0</v>
      </c>
    </row>
    <row r="95" spans="1:10" ht="24.9" customHeight="1" thickTop="1">
      <c r="A95" s="179" t="s">
        <v>2</v>
      </c>
      <c r="B95" s="179"/>
      <c r="C95" s="71">
        <f>$J$12</f>
        <v>0</v>
      </c>
      <c r="D95" s="72" t="s">
        <v>51</v>
      </c>
      <c r="E95" s="73">
        <f>$J$19</f>
        <v>0</v>
      </c>
      <c r="F95" s="180" t="s">
        <v>52</v>
      </c>
      <c r="G95" s="180"/>
      <c r="H95" s="193">
        <f>$D$19</f>
        <v>0</v>
      </c>
      <c r="I95" s="193"/>
      <c r="J95" s="193"/>
    </row>
    <row r="96" spans="1:10" ht="18.75" customHeight="1">
      <c r="A96" s="89"/>
      <c r="B96" s="90"/>
      <c r="C96" s="90"/>
      <c r="D96" s="91"/>
      <c r="E96" s="45"/>
      <c r="F96" s="45"/>
      <c r="G96" s="45"/>
      <c r="H96" s="92"/>
      <c r="I96" s="93"/>
      <c r="J96" s="46"/>
    </row>
    <row r="97" spans="1:10" ht="24.75" customHeight="1">
      <c r="A97" s="354" t="s">
        <v>101</v>
      </c>
      <c r="B97" s="355"/>
      <c r="C97" s="355"/>
      <c r="D97" s="355"/>
      <c r="E97" s="355"/>
      <c r="F97" s="355"/>
      <c r="G97" s="355"/>
      <c r="H97" s="355"/>
      <c r="I97" s="355"/>
      <c r="J97" s="356"/>
    </row>
    <row r="98" spans="1:10" ht="24.75" customHeight="1">
      <c r="A98" s="51" t="s">
        <v>102</v>
      </c>
      <c r="B98" s="43" t="s">
        <v>315</v>
      </c>
      <c r="C98" s="43"/>
      <c r="D98" s="43"/>
      <c r="E98" s="43"/>
      <c r="F98" s="43"/>
      <c r="G98" s="43"/>
      <c r="H98" s="94"/>
      <c r="I98" s="95"/>
      <c r="J98" s="3"/>
    </row>
    <row r="99" spans="1:10" ht="24.75" customHeight="1">
      <c r="A99" s="51" t="s">
        <v>103</v>
      </c>
      <c r="B99" s="210" t="s">
        <v>104</v>
      </c>
      <c r="C99" s="210"/>
      <c r="D99" s="210"/>
      <c r="E99" s="210"/>
      <c r="F99" s="210"/>
      <c r="G99" s="210"/>
      <c r="H99" s="206"/>
      <c r="I99" s="207"/>
      <c r="J99" s="58"/>
    </row>
    <row r="100" spans="1:10" ht="24.75" customHeight="1">
      <c r="A100" s="51"/>
      <c r="B100" s="210" t="s">
        <v>105</v>
      </c>
      <c r="C100" s="210"/>
      <c r="D100" s="210"/>
      <c r="E100" s="210"/>
      <c r="F100" s="210"/>
      <c r="G100" s="210"/>
      <c r="H100" s="201"/>
      <c r="I100" s="202"/>
      <c r="J100" s="58"/>
    </row>
    <row r="101" spans="1:10" ht="24.75" customHeight="1">
      <c r="A101" s="51"/>
      <c r="B101" s="358" t="s">
        <v>106</v>
      </c>
      <c r="C101" s="358"/>
      <c r="D101" s="358"/>
      <c r="E101" s="358"/>
      <c r="F101" s="242" t="s">
        <v>107</v>
      </c>
      <c r="G101" s="242"/>
      <c r="H101" s="242"/>
      <c r="I101" s="243"/>
      <c r="J101" s="96">
        <f>H99+H100</f>
        <v>0</v>
      </c>
    </row>
    <row r="102" spans="1:10" ht="24.75" customHeight="1">
      <c r="A102" s="51" t="s">
        <v>108</v>
      </c>
      <c r="B102" s="210" t="s">
        <v>109</v>
      </c>
      <c r="C102" s="210"/>
      <c r="D102" s="210"/>
      <c r="E102" s="210"/>
      <c r="F102" s="210"/>
      <c r="G102" s="210"/>
      <c r="H102" s="210"/>
      <c r="I102" s="357"/>
      <c r="J102" s="3"/>
    </row>
    <row r="103" spans="1:10" ht="24.75" customHeight="1">
      <c r="A103" s="51" t="s">
        <v>110</v>
      </c>
      <c r="B103" s="210" t="s">
        <v>111</v>
      </c>
      <c r="C103" s="210"/>
      <c r="D103" s="210"/>
      <c r="E103" s="210"/>
      <c r="F103" s="210"/>
      <c r="G103" s="210"/>
      <c r="H103" s="210"/>
      <c r="I103" s="357"/>
      <c r="J103" s="3"/>
    </row>
    <row r="104" spans="1:10" ht="24.75" customHeight="1">
      <c r="A104" s="51" t="s">
        <v>112</v>
      </c>
      <c r="B104" s="210" t="s">
        <v>113</v>
      </c>
      <c r="C104" s="210"/>
      <c r="D104" s="210"/>
      <c r="E104" s="210"/>
      <c r="F104" s="210"/>
      <c r="G104" s="210"/>
      <c r="H104" s="210"/>
      <c r="I104" s="357"/>
      <c r="J104" s="3"/>
    </row>
    <row r="105" spans="1:10" ht="24.75" customHeight="1">
      <c r="A105" s="51" t="s">
        <v>114</v>
      </c>
      <c r="B105" s="56" t="s">
        <v>115</v>
      </c>
      <c r="C105" s="56"/>
      <c r="D105" s="56"/>
      <c r="E105" s="56"/>
      <c r="F105" s="56"/>
      <c r="G105" s="56"/>
      <c r="H105" s="242" t="s">
        <v>116</v>
      </c>
      <c r="I105" s="243"/>
      <c r="J105" s="4">
        <f>J38</f>
        <v>0</v>
      </c>
    </row>
    <row r="106" spans="1:10" ht="24.75" customHeight="1" thickBot="1">
      <c r="A106" s="51" t="s">
        <v>117</v>
      </c>
      <c r="B106" s="358" t="s">
        <v>118</v>
      </c>
      <c r="C106" s="358"/>
      <c r="D106" s="358"/>
      <c r="E106" s="358"/>
      <c r="F106" s="358"/>
      <c r="G106" s="242" t="s">
        <v>300</v>
      </c>
      <c r="H106" s="242"/>
      <c r="I106" s="243"/>
      <c r="J106" s="61">
        <f>J98+J101+J102+J103+J104+J105</f>
        <v>0</v>
      </c>
    </row>
    <row r="107" spans="1:10" ht="11.25" customHeight="1" thickTop="1">
      <c r="A107" s="403"/>
      <c r="B107" s="404"/>
      <c r="C107" s="404"/>
      <c r="D107" s="404"/>
      <c r="E107" s="404"/>
      <c r="F107" s="404"/>
      <c r="G107" s="404"/>
      <c r="H107" s="404"/>
      <c r="I107" s="405"/>
      <c r="J107" s="406"/>
    </row>
    <row r="108" spans="1:10" ht="26.25" customHeight="1">
      <c r="A108" s="97" t="s">
        <v>119</v>
      </c>
      <c r="B108" s="407" t="s">
        <v>120</v>
      </c>
      <c r="C108" s="407"/>
      <c r="D108" s="407"/>
      <c r="E108" s="407"/>
      <c r="F108" s="407"/>
      <c r="G108" s="408"/>
      <c r="H108" s="206"/>
      <c r="I108" s="207"/>
      <c r="J108" s="79"/>
    </row>
    <row r="109" spans="1:10" ht="24.75" customHeight="1">
      <c r="A109" s="39"/>
      <c r="B109" s="323" t="s">
        <v>121</v>
      </c>
      <c r="C109" s="323"/>
      <c r="D109" s="323"/>
      <c r="E109" s="323"/>
      <c r="F109" s="323"/>
      <c r="G109" s="401"/>
      <c r="H109" s="206"/>
      <c r="I109" s="207"/>
      <c r="J109" s="79"/>
    </row>
    <row r="110" spans="1:10" ht="24.75" customHeight="1">
      <c r="A110" s="39"/>
      <c r="B110" s="323" t="s">
        <v>122</v>
      </c>
      <c r="C110" s="323"/>
      <c r="D110" s="323"/>
      <c r="E110" s="323"/>
      <c r="F110" s="323"/>
      <c r="G110" s="401"/>
      <c r="H110" s="206"/>
      <c r="I110" s="207"/>
      <c r="J110" s="79"/>
    </row>
    <row r="111" spans="1:10" ht="24.75" customHeight="1">
      <c r="A111" s="53"/>
      <c r="B111" s="210" t="s">
        <v>123</v>
      </c>
      <c r="C111" s="210"/>
      <c r="D111" s="210"/>
      <c r="E111" s="210"/>
      <c r="F111" s="242" t="s">
        <v>124</v>
      </c>
      <c r="G111" s="242"/>
      <c r="H111" s="242"/>
      <c r="I111" s="243"/>
      <c r="J111" s="52">
        <f>H108+H109-H110</f>
        <v>0</v>
      </c>
    </row>
    <row r="112" spans="1:10" ht="24.75" customHeight="1">
      <c r="A112" s="51" t="s">
        <v>125</v>
      </c>
      <c r="B112" s="210" t="s">
        <v>126</v>
      </c>
      <c r="C112" s="210"/>
      <c r="D112" s="210"/>
      <c r="E112" s="210"/>
      <c r="F112" s="210"/>
      <c r="G112" s="210"/>
      <c r="H112" s="206"/>
      <c r="I112" s="207"/>
      <c r="J112" s="58"/>
    </row>
    <row r="113" spans="1:10" ht="24.75" customHeight="1">
      <c r="A113" s="51"/>
      <c r="B113" s="210" t="s">
        <v>127</v>
      </c>
      <c r="C113" s="210"/>
      <c r="D113" s="210"/>
      <c r="E113" s="210"/>
      <c r="F113" s="210"/>
      <c r="G113" s="210"/>
      <c r="H113" s="201"/>
      <c r="I113" s="202"/>
      <c r="J113" s="58"/>
    </row>
    <row r="114" spans="1:10" ht="24.75" customHeight="1">
      <c r="A114" s="51"/>
      <c r="B114" s="56" t="s">
        <v>128</v>
      </c>
      <c r="C114" s="56"/>
      <c r="D114" s="56"/>
      <c r="E114" s="56"/>
      <c r="F114" s="242" t="s">
        <v>129</v>
      </c>
      <c r="G114" s="242"/>
      <c r="H114" s="242"/>
      <c r="I114" s="243"/>
      <c r="J114" s="96">
        <f>H112+H113</f>
        <v>0</v>
      </c>
    </row>
    <row r="115" spans="1:10" ht="24.75" customHeight="1">
      <c r="A115" s="97" t="s">
        <v>130</v>
      </c>
      <c r="B115" s="210" t="s">
        <v>131</v>
      </c>
      <c r="C115" s="210"/>
      <c r="D115" s="210"/>
      <c r="E115" s="210"/>
      <c r="F115" s="210"/>
      <c r="G115" s="210"/>
      <c r="H115" s="210"/>
      <c r="I115" s="357"/>
      <c r="J115" s="5"/>
    </row>
    <row r="116" spans="1:10" ht="24.75" customHeight="1">
      <c r="A116" s="97" t="s">
        <v>132</v>
      </c>
      <c r="B116" s="210" t="s">
        <v>133</v>
      </c>
      <c r="C116" s="210"/>
      <c r="D116" s="210"/>
      <c r="E116" s="210"/>
      <c r="F116" s="210"/>
      <c r="G116" s="210"/>
      <c r="H116" s="210"/>
      <c r="I116" s="357"/>
      <c r="J116" s="5"/>
    </row>
    <row r="117" spans="1:10" ht="24.75" customHeight="1">
      <c r="A117" s="97" t="s">
        <v>134</v>
      </c>
      <c r="B117" s="358" t="s">
        <v>135</v>
      </c>
      <c r="C117" s="358"/>
      <c r="D117" s="358"/>
      <c r="E117" s="358"/>
      <c r="F117" s="358"/>
      <c r="G117" s="358"/>
      <c r="H117" s="242" t="s">
        <v>280</v>
      </c>
      <c r="I117" s="243"/>
      <c r="J117" s="6">
        <f>J94</f>
        <v>0</v>
      </c>
    </row>
    <row r="118" spans="1:10" ht="24.75" customHeight="1" thickBot="1">
      <c r="A118" s="51" t="s">
        <v>136</v>
      </c>
      <c r="B118" s="56" t="s">
        <v>137</v>
      </c>
      <c r="C118" s="56"/>
      <c r="D118" s="56"/>
      <c r="E118" s="56"/>
      <c r="F118" s="56"/>
      <c r="G118" s="242" t="s">
        <v>302</v>
      </c>
      <c r="H118" s="242"/>
      <c r="I118" s="243"/>
      <c r="J118" s="61">
        <f>J111+J114+J115+J116+J117</f>
        <v>0</v>
      </c>
    </row>
    <row r="119" spans="1:10" ht="24.75" customHeight="1" thickTop="1">
      <c r="A119" s="211" t="s">
        <v>138</v>
      </c>
      <c r="B119" s="212"/>
      <c r="C119" s="212"/>
      <c r="D119" s="212"/>
      <c r="E119" s="212"/>
      <c r="F119" s="212"/>
      <c r="G119" s="212"/>
      <c r="H119" s="212"/>
      <c r="I119" s="213"/>
      <c r="J119" s="214"/>
    </row>
    <row r="120" spans="1:10" ht="24.75" customHeight="1">
      <c r="A120" s="99">
        <v>32</v>
      </c>
      <c r="B120" s="212" t="s">
        <v>139</v>
      </c>
      <c r="C120" s="212"/>
      <c r="D120" s="212"/>
      <c r="E120" s="212"/>
      <c r="F120" s="98"/>
      <c r="G120" s="98"/>
      <c r="H120" s="215">
        <f>J106-J118</f>
        <v>0</v>
      </c>
      <c r="I120" s="216"/>
      <c r="J120" s="100"/>
    </row>
    <row r="121" spans="1:10">
      <c r="A121" s="101"/>
      <c r="B121" s="102"/>
      <c r="C121" s="102"/>
      <c r="D121" s="76"/>
      <c r="H121" s="103"/>
      <c r="I121" s="104"/>
      <c r="J121" s="40"/>
    </row>
    <row r="122" spans="1:10" ht="21" customHeight="1">
      <c r="A122" s="226" t="s">
        <v>140</v>
      </c>
      <c r="B122" s="226"/>
      <c r="C122" s="226"/>
      <c r="D122" s="226"/>
      <c r="E122" s="226"/>
      <c r="F122" s="226"/>
      <c r="G122" s="226"/>
      <c r="H122" s="226"/>
      <c r="I122" s="226"/>
      <c r="J122" s="226"/>
    </row>
    <row r="123" spans="1:10" ht="24.75" customHeight="1">
      <c r="A123" s="105" t="s">
        <v>141</v>
      </c>
      <c r="B123" s="397" t="s">
        <v>142</v>
      </c>
      <c r="C123" s="397"/>
      <c r="D123" s="397"/>
      <c r="E123" s="397"/>
      <c r="F123" s="397"/>
      <c r="G123" s="397"/>
      <c r="H123" s="397"/>
      <c r="I123" s="397"/>
      <c r="J123" s="7"/>
    </row>
    <row r="124" spans="1:10" ht="17.25" customHeight="1">
      <c r="A124" s="106"/>
      <c r="B124" s="107"/>
      <c r="C124" s="107"/>
      <c r="D124" s="107"/>
      <c r="E124" s="107"/>
      <c r="F124" s="107"/>
      <c r="G124" s="76"/>
      <c r="H124" s="76"/>
      <c r="I124" s="76"/>
      <c r="J124" s="108"/>
    </row>
    <row r="125" spans="1:10" ht="24.75" customHeight="1">
      <c r="A125" s="109"/>
      <c r="B125" s="397" t="s">
        <v>143</v>
      </c>
      <c r="C125" s="397"/>
      <c r="D125" s="397"/>
      <c r="E125" s="397"/>
      <c r="F125" s="397"/>
      <c r="G125" s="397"/>
      <c r="H125" s="397"/>
      <c r="I125" s="397"/>
      <c r="J125" s="2"/>
    </row>
    <row r="126" spans="1:10" ht="24.75" customHeight="1">
      <c r="A126" s="110"/>
      <c r="B126" s="111"/>
      <c r="C126" s="111"/>
      <c r="D126" s="111"/>
      <c r="E126" s="111"/>
      <c r="F126" s="111"/>
      <c r="G126" s="111"/>
      <c r="H126" s="111"/>
      <c r="I126" s="111"/>
      <c r="J126" s="112"/>
    </row>
    <row r="127" spans="1:10" ht="24.9" customHeight="1">
      <c r="A127" s="179" t="s">
        <v>2</v>
      </c>
      <c r="B127" s="179"/>
      <c r="C127" s="71">
        <f>$J$12</f>
        <v>0</v>
      </c>
      <c r="D127" s="72" t="s">
        <v>51</v>
      </c>
      <c r="E127" s="73">
        <f>$J$19</f>
        <v>0</v>
      </c>
      <c r="F127" s="180" t="s">
        <v>52</v>
      </c>
      <c r="G127" s="180"/>
      <c r="H127" s="193">
        <f>$D$19</f>
        <v>0</v>
      </c>
      <c r="I127" s="193"/>
      <c r="J127" s="193"/>
    </row>
    <row r="128" spans="1:10" ht="19.5" customHeight="1">
      <c r="A128" s="110"/>
      <c r="B128" s="111"/>
      <c r="C128" s="111"/>
      <c r="D128" s="111"/>
      <c r="E128" s="111"/>
      <c r="F128" s="111"/>
      <c r="G128" s="111"/>
      <c r="H128" s="111"/>
      <c r="I128" s="111"/>
      <c r="J128" s="112"/>
    </row>
    <row r="129" spans="1:10" ht="22.5" customHeight="1">
      <c r="A129" s="226" t="s">
        <v>144</v>
      </c>
      <c r="B129" s="226"/>
      <c r="C129" s="226"/>
      <c r="D129" s="226"/>
      <c r="E129" s="226"/>
      <c r="F129" s="226"/>
      <c r="G129" s="226"/>
      <c r="H129" s="226"/>
      <c r="I129" s="226"/>
      <c r="J129" s="226"/>
    </row>
    <row r="130" spans="1:10" ht="20.25" customHeight="1">
      <c r="A130" s="203" t="s">
        <v>145</v>
      </c>
      <c r="B130" s="204"/>
      <c r="C130" s="204"/>
      <c r="D130" s="204"/>
      <c r="E130" s="204"/>
      <c r="F130" s="204"/>
      <c r="G130" s="204"/>
      <c r="H130" s="204"/>
      <c r="I130" s="204"/>
      <c r="J130" s="205"/>
    </row>
    <row r="131" spans="1:10" ht="24.75" customHeight="1">
      <c r="A131" s="51" t="s">
        <v>146</v>
      </c>
      <c r="B131" s="208" t="s">
        <v>147</v>
      </c>
      <c r="C131" s="208"/>
      <c r="D131" s="208"/>
      <c r="E131" s="208"/>
      <c r="F131" s="208"/>
      <c r="G131" s="208"/>
      <c r="H131" s="208"/>
      <c r="I131" s="209"/>
      <c r="J131" s="2"/>
    </row>
    <row r="132" spans="1:10" ht="24.75" customHeight="1">
      <c r="A132" s="51" t="s">
        <v>148</v>
      </c>
      <c r="B132" s="208" t="s">
        <v>149</v>
      </c>
      <c r="C132" s="208"/>
      <c r="D132" s="208"/>
      <c r="E132" s="208"/>
      <c r="F132" s="208"/>
      <c r="G132" s="208"/>
      <c r="H132" s="208"/>
      <c r="I132" s="209"/>
      <c r="J132" s="2"/>
    </row>
    <row r="133" spans="1:10" ht="24.75" customHeight="1">
      <c r="A133" s="51" t="s">
        <v>150</v>
      </c>
      <c r="B133" s="208" t="s">
        <v>151</v>
      </c>
      <c r="C133" s="208"/>
      <c r="D133" s="208"/>
      <c r="E133" s="208"/>
      <c r="F133" s="208"/>
      <c r="G133" s="208"/>
      <c r="H133" s="208"/>
      <c r="I133" s="209"/>
      <c r="J133" s="2"/>
    </row>
    <row r="134" spans="1:10" ht="24.75" customHeight="1">
      <c r="A134" s="51" t="s">
        <v>152</v>
      </c>
      <c r="B134" s="208" t="s">
        <v>153</v>
      </c>
      <c r="C134" s="208"/>
      <c r="D134" s="208"/>
      <c r="E134" s="208"/>
      <c r="F134" s="208"/>
      <c r="G134" s="208"/>
      <c r="H134" s="208"/>
      <c r="I134" s="209"/>
      <c r="J134" s="2"/>
    </row>
    <row r="135" spans="1:10" ht="24.75" customHeight="1">
      <c r="A135" s="51" t="s">
        <v>154</v>
      </c>
      <c r="B135" s="208" t="s">
        <v>155</v>
      </c>
      <c r="C135" s="208"/>
      <c r="D135" s="208"/>
      <c r="E135" s="208"/>
      <c r="F135" s="208"/>
      <c r="G135" s="208"/>
      <c r="H135" s="208"/>
      <c r="I135" s="209"/>
      <c r="J135" s="2"/>
    </row>
    <row r="136" spans="1:10" ht="24.75" customHeight="1">
      <c r="A136" s="51" t="s">
        <v>156</v>
      </c>
      <c r="B136" s="113" t="s">
        <v>157</v>
      </c>
      <c r="C136" s="114"/>
      <c r="D136" s="114"/>
      <c r="E136" s="114"/>
      <c r="F136" s="114"/>
      <c r="G136" s="114"/>
      <c r="H136" s="313"/>
      <c r="I136" s="313"/>
      <c r="J136" s="58"/>
    </row>
    <row r="137" spans="1:10" ht="24.75" customHeight="1">
      <c r="A137" s="51"/>
      <c r="B137" s="113" t="s">
        <v>158</v>
      </c>
      <c r="C137" s="114"/>
      <c r="D137" s="114"/>
      <c r="E137" s="114"/>
      <c r="F137" s="114"/>
      <c r="G137" s="114"/>
      <c r="H137" s="313"/>
      <c r="I137" s="313"/>
      <c r="J137" s="58"/>
    </row>
    <row r="138" spans="1:10" ht="24.75" customHeight="1">
      <c r="A138" s="51"/>
      <c r="B138" s="113" t="s">
        <v>159</v>
      </c>
      <c r="C138" s="114"/>
      <c r="D138" s="114"/>
      <c r="E138" s="114"/>
      <c r="F138" s="114"/>
      <c r="G138" s="114"/>
      <c r="H138" s="313"/>
      <c r="I138" s="313"/>
      <c r="J138" s="58"/>
    </row>
    <row r="139" spans="1:10" ht="24.75" customHeight="1">
      <c r="A139" s="51"/>
      <c r="B139" s="114" t="s">
        <v>160</v>
      </c>
      <c r="C139" s="114"/>
      <c r="D139" s="114"/>
      <c r="E139" s="114"/>
      <c r="F139" s="114"/>
      <c r="G139" s="242" t="s">
        <v>161</v>
      </c>
      <c r="H139" s="242"/>
      <c r="I139" s="243"/>
      <c r="J139" s="52">
        <f>H136+H137+H138</f>
        <v>0</v>
      </c>
    </row>
    <row r="140" spans="1:10" ht="30.75" customHeight="1">
      <c r="A140" s="252" t="s">
        <v>162</v>
      </c>
      <c r="B140" s="253"/>
      <c r="C140" s="253"/>
      <c r="D140" s="253"/>
      <c r="E140" s="253"/>
      <c r="F140" s="253"/>
      <c r="G140" s="254"/>
      <c r="H140" s="255">
        <f>(J131-J132)*0.2</f>
        <v>0</v>
      </c>
      <c r="I140" s="256"/>
      <c r="J140" s="88" t="s">
        <v>163</v>
      </c>
    </row>
    <row r="141" spans="1:10" ht="24.75" customHeight="1">
      <c r="A141" s="51" t="s">
        <v>164</v>
      </c>
      <c r="B141" s="208" t="s">
        <v>96</v>
      </c>
      <c r="C141" s="208"/>
      <c r="D141" s="208"/>
      <c r="E141" s="208"/>
      <c r="F141" s="208"/>
      <c r="G141" s="208"/>
      <c r="H141" s="208"/>
      <c r="I141" s="209"/>
      <c r="J141" s="2"/>
    </row>
    <row r="142" spans="1:10" ht="24.75" customHeight="1">
      <c r="A142" s="51" t="s">
        <v>165</v>
      </c>
      <c r="B142" s="208" t="s">
        <v>98</v>
      </c>
      <c r="C142" s="208"/>
      <c r="D142" s="208"/>
      <c r="E142" s="208"/>
      <c r="F142" s="208"/>
      <c r="G142" s="208"/>
      <c r="H142" s="208"/>
      <c r="I142" s="209"/>
      <c r="J142" s="2"/>
    </row>
    <row r="143" spans="1:10" ht="24.75" customHeight="1">
      <c r="A143" s="51" t="s">
        <v>166</v>
      </c>
      <c r="B143" s="114" t="s">
        <v>167</v>
      </c>
      <c r="C143" s="114"/>
      <c r="D143" s="114"/>
      <c r="E143" s="114"/>
      <c r="F143" s="242" t="s">
        <v>303</v>
      </c>
      <c r="G143" s="242"/>
      <c r="H143" s="242"/>
      <c r="I143" s="243"/>
      <c r="J143" s="52">
        <f>J132+J133+J134+J135+J139+J141+J142</f>
        <v>0</v>
      </c>
    </row>
    <row r="144" spans="1:10" ht="20.25" customHeight="1">
      <c r="A144" s="181" t="s">
        <v>168</v>
      </c>
      <c r="B144" s="181"/>
      <c r="C144" s="181"/>
      <c r="D144" s="181"/>
      <c r="E144" s="181"/>
      <c r="F144" s="181"/>
      <c r="G144" s="181"/>
      <c r="H144" s="181"/>
      <c r="I144" s="181"/>
      <c r="J144" s="181"/>
    </row>
    <row r="145" spans="1:16" ht="24.75" customHeight="1">
      <c r="A145" s="53" t="s">
        <v>169</v>
      </c>
      <c r="B145" s="208" t="s">
        <v>315</v>
      </c>
      <c r="C145" s="208"/>
      <c r="D145" s="208"/>
      <c r="E145" s="208"/>
      <c r="F145" s="208"/>
      <c r="G145" s="208"/>
      <c r="H145" s="208"/>
      <c r="I145" s="209"/>
      <c r="J145" s="8"/>
    </row>
    <row r="146" spans="1:16" ht="24.75" customHeight="1">
      <c r="A146" s="51" t="s">
        <v>170</v>
      </c>
      <c r="B146" s="208" t="s">
        <v>171</v>
      </c>
      <c r="C146" s="208"/>
      <c r="D146" s="208"/>
      <c r="E146" s="208"/>
      <c r="F146" s="208"/>
      <c r="G146" s="208"/>
      <c r="H146" s="208"/>
      <c r="I146" s="209"/>
      <c r="J146" s="2"/>
    </row>
    <row r="147" spans="1:16" ht="24.75" customHeight="1">
      <c r="A147" s="51" t="s">
        <v>172</v>
      </c>
      <c r="B147" s="208" t="s">
        <v>173</v>
      </c>
      <c r="C147" s="208"/>
      <c r="D147" s="208"/>
      <c r="E147" s="208"/>
      <c r="F147" s="208"/>
      <c r="G147" s="208"/>
      <c r="H147" s="208"/>
      <c r="I147" s="209"/>
      <c r="J147" s="2"/>
    </row>
    <row r="148" spans="1:16" ht="24.75" customHeight="1">
      <c r="A148" s="51" t="s">
        <v>174</v>
      </c>
      <c r="B148" s="208" t="s">
        <v>175</v>
      </c>
      <c r="C148" s="208"/>
      <c r="D148" s="208"/>
      <c r="E148" s="208"/>
      <c r="F148" s="208"/>
      <c r="G148" s="208"/>
      <c r="H148" s="208"/>
      <c r="I148" s="209"/>
      <c r="J148" s="2"/>
    </row>
    <row r="149" spans="1:16" ht="24.75" customHeight="1">
      <c r="A149" s="51" t="s">
        <v>176</v>
      </c>
      <c r="B149" s="208" t="s">
        <v>113</v>
      </c>
      <c r="C149" s="208"/>
      <c r="D149" s="208"/>
      <c r="E149" s="208"/>
      <c r="F149" s="208"/>
      <c r="G149" s="208"/>
      <c r="H149" s="208"/>
      <c r="I149" s="209"/>
      <c r="J149" s="2"/>
    </row>
    <row r="150" spans="1:16" ht="24.75" customHeight="1">
      <c r="A150" s="51" t="s">
        <v>177</v>
      </c>
      <c r="B150" s="115" t="s">
        <v>178</v>
      </c>
      <c r="C150" s="116"/>
      <c r="D150" s="116"/>
      <c r="E150" s="116"/>
      <c r="F150" s="116"/>
      <c r="G150" s="116"/>
      <c r="H150" s="242" t="s">
        <v>179</v>
      </c>
      <c r="I150" s="243"/>
      <c r="J150" s="52">
        <f>J131</f>
        <v>0</v>
      </c>
    </row>
    <row r="151" spans="1:16" ht="24.75" customHeight="1">
      <c r="A151" s="53" t="s">
        <v>180</v>
      </c>
      <c r="B151" s="259" t="s">
        <v>181</v>
      </c>
      <c r="C151" s="259"/>
      <c r="D151" s="259"/>
      <c r="E151" s="259"/>
      <c r="F151" s="259"/>
      <c r="G151" s="259"/>
      <c r="H151" s="242" t="s">
        <v>182</v>
      </c>
      <c r="I151" s="243"/>
      <c r="J151" s="52">
        <f>J145+J146+J147+J148+J149+J150</f>
        <v>0</v>
      </c>
    </row>
    <row r="152" spans="1:16" ht="24.75" customHeight="1">
      <c r="A152" s="39" t="s">
        <v>183</v>
      </c>
      <c r="B152" s="116" t="s">
        <v>184</v>
      </c>
      <c r="C152" s="116"/>
      <c r="D152" s="116"/>
      <c r="E152" s="116"/>
      <c r="F152" s="116"/>
      <c r="G152" s="116"/>
      <c r="H152" s="257"/>
      <c r="I152" s="258"/>
      <c r="J152" s="58"/>
    </row>
    <row r="153" spans="1:16" ht="24.75" customHeight="1">
      <c r="A153" s="39"/>
      <c r="B153" s="116" t="s">
        <v>185</v>
      </c>
      <c r="C153" s="116"/>
      <c r="D153" s="116"/>
      <c r="E153" s="116"/>
      <c r="F153" s="116"/>
      <c r="G153" s="116"/>
      <c r="H153" s="257"/>
      <c r="I153" s="258"/>
      <c r="J153" s="58"/>
    </row>
    <row r="154" spans="1:16" ht="24.75" customHeight="1">
      <c r="A154" s="39"/>
      <c r="B154" s="116" t="s">
        <v>186</v>
      </c>
      <c r="C154" s="116"/>
      <c r="D154" s="116"/>
      <c r="E154" s="116"/>
      <c r="F154" s="116"/>
      <c r="G154" s="116"/>
      <c r="H154" s="257"/>
      <c r="I154" s="258"/>
      <c r="J154" s="58"/>
    </row>
    <row r="155" spans="1:16" ht="24.75" customHeight="1">
      <c r="A155" s="53"/>
      <c r="B155" s="115" t="s">
        <v>187</v>
      </c>
      <c r="C155" s="115"/>
      <c r="D155" s="115"/>
      <c r="E155" s="115"/>
      <c r="F155" s="115"/>
      <c r="G155" s="242" t="s">
        <v>304</v>
      </c>
      <c r="H155" s="242"/>
      <c r="I155" s="243"/>
      <c r="J155" s="52">
        <f>H152+H153-H154</f>
        <v>0</v>
      </c>
    </row>
    <row r="156" spans="1:16" ht="24.75" customHeight="1">
      <c r="A156" s="51" t="s">
        <v>188</v>
      </c>
      <c r="B156" s="208" t="s">
        <v>189</v>
      </c>
      <c r="C156" s="208"/>
      <c r="D156" s="208"/>
      <c r="E156" s="208"/>
      <c r="F156" s="208"/>
      <c r="G156" s="208"/>
      <c r="H156" s="208"/>
      <c r="I156" s="209"/>
      <c r="J156" s="2"/>
    </row>
    <row r="157" spans="1:16" ht="24.75" customHeight="1">
      <c r="A157" s="51" t="s">
        <v>190</v>
      </c>
      <c r="B157" s="208" t="s">
        <v>313</v>
      </c>
      <c r="C157" s="208"/>
      <c r="D157" s="208"/>
      <c r="E157" s="208"/>
      <c r="F157" s="208"/>
      <c r="G157" s="208"/>
      <c r="H157" s="208"/>
      <c r="I157" s="209"/>
      <c r="J157" s="2"/>
    </row>
    <row r="158" spans="1:16" ht="24.75" customHeight="1">
      <c r="A158" s="51" t="s">
        <v>191</v>
      </c>
      <c r="B158" s="208" t="s">
        <v>133</v>
      </c>
      <c r="C158" s="208"/>
      <c r="D158" s="208"/>
      <c r="E158" s="208"/>
      <c r="F158" s="208"/>
      <c r="G158" s="208"/>
      <c r="H158" s="208"/>
      <c r="I158" s="209"/>
      <c r="J158" s="2"/>
      <c r="K158" s="409"/>
      <c r="L158" s="409"/>
      <c r="M158" s="409"/>
      <c r="N158" s="409"/>
      <c r="O158" s="409"/>
      <c r="P158" s="409"/>
    </row>
    <row r="159" spans="1:16" ht="24.75" customHeight="1">
      <c r="A159" s="51" t="s">
        <v>192</v>
      </c>
      <c r="B159" s="208" t="s">
        <v>193</v>
      </c>
      <c r="C159" s="208"/>
      <c r="D159" s="208"/>
      <c r="E159" s="208"/>
      <c r="F159" s="208"/>
      <c r="G159" s="208"/>
      <c r="H159" s="168"/>
      <c r="I159" s="165" t="s">
        <v>194</v>
      </c>
      <c r="J159" s="52">
        <f>J143</f>
        <v>0</v>
      </c>
      <c r="K159" s="117"/>
      <c r="L159" s="117"/>
      <c r="M159" s="117"/>
      <c r="N159" s="117"/>
      <c r="O159" s="117"/>
      <c r="P159" s="117"/>
    </row>
    <row r="160" spans="1:16" ht="24.75" customHeight="1">
      <c r="A160" s="39" t="s">
        <v>195</v>
      </c>
      <c r="B160" s="259" t="s">
        <v>196</v>
      </c>
      <c r="C160" s="259"/>
      <c r="D160" s="259"/>
      <c r="E160" s="259"/>
      <c r="F160" s="259"/>
      <c r="G160" s="166"/>
      <c r="H160" s="167"/>
      <c r="I160" s="165" t="s">
        <v>305</v>
      </c>
      <c r="J160" s="52">
        <f>J155+J156+J157+J158+J159</f>
        <v>0</v>
      </c>
      <c r="K160" s="118"/>
      <c r="L160" s="118"/>
      <c r="M160" s="117"/>
      <c r="N160" s="117"/>
      <c r="O160" s="117"/>
      <c r="P160" s="117"/>
    </row>
    <row r="161" spans="1:12" ht="17.25" customHeight="1">
      <c r="A161" s="211" t="s">
        <v>197</v>
      </c>
      <c r="B161" s="212"/>
      <c r="C161" s="212"/>
      <c r="D161" s="212"/>
      <c r="E161" s="212"/>
      <c r="F161" s="212"/>
      <c r="G161" s="212"/>
      <c r="H161" s="212"/>
      <c r="I161" s="213"/>
      <c r="J161" s="214"/>
      <c r="K161" s="119"/>
      <c r="L161" s="119"/>
    </row>
    <row r="162" spans="1:12" ht="21.9" customHeight="1">
      <c r="A162" s="51" t="s">
        <v>198</v>
      </c>
      <c r="B162" s="212" t="s">
        <v>139</v>
      </c>
      <c r="C162" s="212"/>
      <c r="D162" s="212"/>
      <c r="E162" s="212"/>
      <c r="F162" s="114"/>
      <c r="G162" s="120"/>
      <c r="H162" s="215">
        <f>J151-J160</f>
        <v>0</v>
      </c>
      <c r="I162" s="216"/>
      <c r="J162" s="52"/>
      <c r="K162" s="121"/>
      <c r="L162" s="121"/>
    </row>
    <row r="163" spans="1:12" ht="24.9" customHeight="1">
      <c r="A163" s="179" t="s">
        <v>2</v>
      </c>
      <c r="B163" s="179"/>
      <c r="C163" s="71">
        <f>$J$12</f>
        <v>0</v>
      </c>
      <c r="D163" s="72" t="s">
        <v>51</v>
      </c>
      <c r="E163" s="73">
        <f>$J$19</f>
        <v>0</v>
      </c>
      <c r="F163" s="180" t="s">
        <v>52</v>
      </c>
      <c r="G163" s="180"/>
      <c r="H163" s="193">
        <f>$D$19</f>
        <v>0</v>
      </c>
      <c r="I163" s="193"/>
      <c r="J163" s="193"/>
    </row>
    <row r="164" spans="1:12">
      <c r="A164" s="101"/>
      <c r="B164" s="70"/>
      <c r="C164" s="30"/>
      <c r="D164" s="27"/>
      <c r="E164" s="122"/>
      <c r="F164" s="73"/>
      <c r="G164" s="122"/>
      <c r="H164" s="123"/>
      <c r="I164" s="124"/>
      <c r="J164" s="124"/>
    </row>
    <row r="165" spans="1:12" ht="20.25" customHeight="1">
      <c r="A165" s="181" t="s">
        <v>199</v>
      </c>
      <c r="B165" s="181"/>
      <c r="C165" s="181"/>
      <c r="D165" s="181"/>
      <c r="E165" s="181"/>
      <c r="F165" s="181"/>
      <c r="G165" s="181"/>
      <c r="H165" s="181"/>
      <c r="I165" s="181"/>
      <c r="J165" s="181"/>
    </row>
    <row r="166" spans="1:12" ht="24.75" customHeight="1">
      <c r="A166" s="125">
        <v>57</v>
      </c>
      <c r="B166" s="300" t="s">
        <v>200</v>
      </c>
      <c r="C166" s="300"/>
      <c r="D166" s="300"/>
      <c r="E166" s="300"/>
      <c r="F166" s="300"/>
      <c r="G166" s="300"/>
      <c r="H166" s="300"/>
      <c r="I166" s="300"/>
      <c r="J166" s="300"/>
    </row>
    <row r="167" spans="1:12" ht="24.75" customHeight="1">
      <c r="A167" s="126"/>
      <c r="B167" s="413" t="s">
        <v>201</v>
      </c>
      <c r="C167" s="413"/>
      <c r="D167" s="413"/>
      <c r="E167" s="413" t="s">
        <v>286</v>
      </c>
      <c r="F167" s="413"/>
      <c r="G167" s="413"/>
      <c r="H167" s="413"/>
      <c r="I167" s="413" t="s">
        <v>202</v>
      </c>
      <c r="J167" s="414"/>
    </row>
    <row r="168" spans="1:12">
      <c r="A168" s="126"/>
      <c r="B168" s="410" t="s">
        <v>203</v>
      </c>
      <c r="C168" s="410"/>
      <c r="D168" s="410"/>
      <c r="E168" s="410" t="s">
        <v>204</v>
      </c>
      <c r="F168" s="410"/>
      <c r="G168" s="410"/>
      <c r="H168" s="410"/>
      <c r="I168" s="410" t="s">
        <v>205</v>
      </c>
      <c r="J168" s="412"/>
    </row>
    <row r="169" spans="1:12" ht="24.75" customHeight="1">
      <c r="A169" s="109"/>
      <c r="B169" s="411" t="s">
        <v>206</v>
      </c>
      <c r="C169" s="411"/>
      <c r="D169" s="411"/>
      <c r="E169" s="411"/>
      <c r="F169" s="411"/>
      <c r="G169" s="411"/>
      <c r="H169" s="411"/>
      <c r="I169" s="411"/>
      <c r="J169" s="127"/>
    </row>
    <row r="170" spans="1:12" ht="24.75" customHeight="1">
      <c r="A170" s="105" t="s">
        <v>207</v>
      </c>
      <c r="B170" s="300" t="s">
        <v>285</v>
      </c>
      <c r="C170" s="300"/>
      <c r="D170" s="300"/>
      <c r="E170" s="300"/>
      <c r="F170" s="300"/>
      <c r="G170" s="300"/>
      <c r="H170" s="300"/>
      <c r="I170" s="300"/>
      <c r="J170" s="300"/>
    </row>
    <row r="171" spans="1:12" ht="24.75" customHeight="1">
      <c r="A171" s="39"/>
      <c r="B171" s="300"/>
      <c r="C171" s="300"/>
      <c r="D171" s="300"/>
      <c r="E171" s="300"/>
      <c r="F171" s="300"/>
      <c r="G171" s="300"/>
      <c r="H171" s="300"/>
      <c r="I171" s="300"/>
      <c r="J171" s="300"/>
    </row>
    <row r="172" spans="1:12" ht="24.75" customHeight="1">
      <c r="A172" s="39"/>
      <c r="B172" s="300"/>
      <c r="C172" s="300"/>
      <c r="D172" s="300"/>
      <c r="E172" s="300"/>
      <c r="F172" s="300"/>
      <c r="G172" s="300"/>
      <c r="H172" s="300"/>
      <c r="I172" s="300"/>
      <c r="J172" s="300"/>
    </row>
    <row r="173" spans="1:12" ht="24.75" customHeight="1">
      <c r="A173" s="39"/>
      <c r="B173" s="244" t="s">
        <v>208</v>
      </c>
      <c r="C173" s="245"/>
      <c r="D173" s="245"/>
      <c r="E173" s="245"/>
      <c r="F173" s="246"/>
      <c r="G173" s="284">
        <f>(J131-J132)*0.5%</f>
        <v>0</v>
      </c>
      <c r="H173" s="284"/>
      <c r="I173" s="250" t="s">
        <v>306</v>
      </c>
      <c r="J173" s="251"/>
    </row>
    <row r="174" spans="1:12" ht="42.75" customHeight="1">
      <c r="A174" s="39"/>
      <c r="B174" s="244" t="s">
        <v>283</v>
      </c>
      <c r="C174" s="245"/>
      <c r="D174" s="245"/>
      <c r="E174" s="245"/>
      <c r="F174" s="245"/>
      <c r="G174" s="245"/>
      <c r="H174" s="245"/>
      <c r="I174" s="245"/>
      <c r="J174" s="246"/>
    </row>
    <row r="175" spans="1:12" ht="24.75" customHeight="1">
      <c r="A175" s="39"/>
      <c r="B175" s="244" t="s">
        <v>209</v>
      </c>
      <c r="C175" s="245"/>
      <c r="D175" s="245"/>
      <c r="E175" s="245"/>
      <c r="F175" s="246"/>
      <c r="G175" s="284">
        <f>(J131-J132)*0.25%</f>
        <v>0</v>
      </c>
      <c r="H175" s="284"/>
      <c r="I175" s="311" t="s">
        <v>307</v>
      </c>
      <c r="J175" s="312"/>
    </row>
    <row r="176" spans="1:12" ht="40.5" customHeight="1" thickBot="1">
      <c r="A176" s="128"/>
      <c r="B176" s="247" t="s">
        <v>299</v>
      </c>
      <c r="C176" s="248"/>
      <c r="D176" s="248"/>
      <c r="E176" s="248"/>
      <c r="F176" s="248"/>
      <c r="G176" s="248"/>
      <c r="H176" s="248"/>
      <c r="I176" s="248"/>
      <c r="J176" s="249"/>
    </row>
    <row r="177" spans="1:10" ht="24.9" customHeight="1">
      <c r="A177" s="288" t="s">
        <v>210</v>
      </c>
      <c r="B177" s="289"/>
      <c r="C177" s="289"/>
      <c r="D177" s="289"/>
      <c r="E177" s="289"/>
      <c r="F177" s="289"/>
      <c r="G177" s="289"/>
      <c r="H177" s="289"/>
      <c r="I177" s="289"/>
      <c r="J177" s="290"/>
    </row>
    <row r="178" spans="1:10" ht="36" customHeight="1">
      <c r="A178" s="291"/>
      <c r="B178" s="292"/>
      <c r="C178" s="292"/>
      <c r="D178" s="292"/>
      <c r="E178" s="292"/>
      <c r="F178" s="292"/>
      <c r="G178" s="292"/>
      <c r="H178" s="129"/>
      <c r="I178" s="293"/>
      <c r="J178" s="294"/>
    </row>
    <row r="179" spans="1:10">
      <c r="A179" s="295" t="s">
        <v>211</v>
      </c>
      <c r="B179" s="296"/>
      <c r="C179" s="296"/>
      <c r="D179" s="296"/>
      <c r="E179" s="296"/>
      <c r="F179" s="296"/>
      <c r="G179" s="297" t="s">
        <v>212</v>
      </c>
      <c r="H179" s="298"/>
      <c r="I179" s="298"/>
      <c r="J179" s="299"/>
    </row>
    <row r="180" spans="1:10" ht="31.5" customHeight="1">
      <c r="A180" s="260" t="s">
        <v>213</v>
      </c>
      <c r="B180" s="261"/>
      <c r="C180" s="281"/>
      <c r="D180" s="281"/>
      <c r="E180" s="281"/>
      <c r="F180" s="281"/>
      <c r="G180" s="103" t="s">
        <v>214</v>
      </c>
      <c r="H180" s="285"/>
      <c r="I180" s="286"/>
      <c r="J180" s="287"/>
    </row>
    <row r="181" spans="1:10" ht="15" thickBot="1">
      <c r="A181" s="130"/>
      <c r="B181" s="131"/>
      <c r="C181" s="131"/>
      <c r="D181" s="131"/>
      <c r="E181" s="131"/>
      <c r="F181" s="131"/>
      <c r="G181" s="131"/>
      <c r="H181" s="131"/>
      <c r="I181" s="131"/>
      <c r="J181" s="132"/>
    </row>
    <row r="182" spans="1:10" ht="14.25" customHeight="1"/>
    <row r="183" spans="1:10" s="38" customFormat="1" ht="27" customHeight="1" thickBot="1">
      <c r="A183" s="133" t="s">
        <v>215</v>
      </c>
      <c r="B183" s="134"/>
      <c r="C183" s="135"/>
      <c r="D183" s="136"/>
      <c r="E183" s="137"/>
      <c r="F183" s="137"/>
      <c r="G183" s="137"/>
      <c r="H183" s="137"/>
      <c r="I183" s="138"/>
      <c r="J183" s="139"/>
    </row>
    <row r="184" spans="1:10" s="38" customFormat="1" ht="45.75" customHeight="1" thickBot="1">
      <c r="A184" s="306" t="s">
        <v>216</v>
      </c>
      <c r="B184" s="307"/>
      <c r="C184" s="240" t="s">
        <v>217</v>
      </c>
      <c r="D184" s="240"/>
      <c r="E184" s="240"/>
      <c r="F184" s="240"/>
      <c r="G184" s="240"/>
      <c r="H184" s="240"/>
      <c r="I184" s="240"/>
      <c r="J184" s="241"/>
    </row>
    <row r="185" spans="1:10" ht="39" customHeight="1" thickBot="1">
      <c r="A185" s="306" t="s">
        <v>218</v>
      </c>
      <c r="B185" s="307"/>
      <c r="C185" s="240" t="s">
        <v>219</v>
      </c>
      <c r="D185" s="240"/>
      <c r="E185" s="240"/>
      <c r="F185" s="240"/>
      <c r="G185" s="240"/>
      <c r="H185" s="240"/>
      <c r="I185" s="240"/>
      <c r="J185" s="241"/>
    </row>
    <row r="186" spans="1:10" ht="25.5" customHeight="1" thickBot="1">
      <c r="A186" s="140"/>
      <c r="B186" s="141"/>
      <c r="C186" s="142"/>
      <c r="D186" s="142"/>
      <c r="E186" s="142"/>
      <c r="F186" s="142"/>
      <c r="G186" s="142"/>
      <c r="H186" s="142"/>
      <c r="I186" s="142"/>
      <c r="J186" s="142"/>
    </row>
    <row r="187" spans="1:10" ht="39" customHeight="1" thickTop="1">
      <c r="A187" s="389" t="s">
        <v>220</v>
      </c>
      <c r="B187" s="390"/>
      <c r="C187" s="390"/>
      <c r="D187" s="390"/>
      <c r="E187" s="390"/>
      <c r="F187" s="390"/>
      <c r="G187" s="390"/>
      <c r="H187" s="390"/>
      <c r="I187" s="390"/>
      <c r="J187" s="391"/>
    </row>
    <row r="188" spans="1:10" ht="15" thickBot="1">
      <c r="A188" s="392"/>
      <c r="B188" s="393"/>
      <c r="C188" s="393"/>
      <c r="D188" s="393"/>
      <c r="E188" s="393"/>
      <c r="F188" s="393"/>
      <c r="G188" s="393"/>
      <c r="H188" s="393"/>
      <c r="I188" s="393"/>
      <c r="J188" s="394"/>
    </row>
    <row r="189" spans="1:10" ht="15" thickTop="1"/>
    <row r="190" spans="1:10" ht="24.9" customHeight="1">
      <c r="A190" s="179" t="s">
        <v>2</v>
      </c>
      <c r="B190" s="179"/>
      <c r="C190" s="71">
        <f>$J$12</f>
        <v>0</v>
      </c>
      <c r="D190" s="72" t="s">
        <v>51</v>
      </c>
      <c r="E190" s="73">
        <f>$J$19</f>
        <v>0</v>
      </c>
      <c r="F190" s="180" t="s">
        <v>52</v>
      </c>
      <c r="G190" s="180"/>
      <c r="H190" s="193">
        <f>$D$19</f>
        <v>0</v>
      </c>
      <c r="I190" s="193"/>
      <c r="J190" s="193"/>
    </row>
    <row r="191" spans="1:10" ht="21" customHeight="1">
      <c r="A191" s="70"/>
      <c r="B191" s="70"/>
      <c r="C191" s="71"/>
      <c r="D191" s="72"/>
      <c r="E191" s="73"/>
      <c r="F191" s="72"/>
      <c r="G191" s="72"/>
      <c r="H191" s="74"/>
      <c r="I191" s="74"/>
      <c r="J191" s="74"/>
    </row>
    <row r="192" spans="1:10" ht="21" customHeight="1">
      <c r="A192" s="226" t="s">
        <v>221</v>
      </c>
      <c r="B192" s="226"/>
      <c r="C192" s="226"/>
      <c r="D192" s="226"/>
      <c r="E192" s="226"/>
      <c r="F192" s="226"/>
      <c r="G192" s="226"/>
      <c r="H192" s="226"/>
      <c r="I192" s="226"/>
      <c r="J192" s="226"/>
    </row>
    <row r="193" spans="1:10" ht="20.25" customHeight="1">
      <c r="A193" s="181" t="s">
        <v>222</v>
      </c>
      <c r="B193" s="181"/>
      <c r="C193" s="181"/>
      <c r="D193" s="181"/>
      <c r="E193" s="181"/>
      <c r="F193" s="181"/>
      <c r="G193" s="181"/>
      <c r="H193" s="181"/>
      <c r="I193" s="181"/>
      <c r="J193" s="181"/>
    </row>
    <row r="194" spans="1:10" ht="29.4" customHeight="1">
      <c r="A194" s="282" t="s">
        <v>223</v>
      </c>
      <c r="B194" s="283"/>
      <c r="C194" s="283"/>
      <c r="D194" s="283"/>
      <c r="E194" s="283"/>
      <c r="F194" s="283"/>
      <c r="G194" s="283"/>
      <c r="H194" s="194" t="s">
        <v>224</v>
      </c>
      <c r="I194" s="195"/>
      <c r="J194" s="196"/>
    </row>
    <row r="195" spans="1:10" ht="20.25" customHeight="1">
      <c r="A195" s="386" t="s">
        <v>225</v>
      </c>
      <c r="B195" s="386"/>
      <c r="C195" s="387"/>
      <c r="D195" s="388"/>
      <c r="E195" s="329"/>
      <c r="F195" s="329"/>
      <c r="G195" s="363"/>
      <c r="H195" s="197"/>
      <c r="I195" s="198"/>
      <c r="J195" s="199"/>
    </row>
    <row r="196" spans="1:10" ht="20.25" customHeight="1">
      <c r="A196" s="386" t="s">
        <v>225</v>
      </c>
      <c r="B196" s="386"/>
      <c r="C196" s="387"/>
      <c r="D196" s="388"/>
      <c r="E196" s="329"/>
      <c r="F196" s="329"/>
      <c r="G196" s="363"/>
      <c r="H196" s="197"/>
      <c r="I196" s="198"/>
      <c r="J196" s="199"/>
    </row>
    <row r="197" spans="1:10" ht="20.25" customHeight="1">
      <c r="A197" s="386" t="s">
        <v>225</v>
      </c>
      <c r="B197" s="386"/>
      <c r="C197" s="387"/>
      <c r="D197" s="388"/>
      <c r="E197" s="329"/>
      <c r="F197" s="329"/>
      <c r="G197" s="363"/>
      <c r="H197" s="197"/>
      <c r="I197" s="198"/>
      <c r="J197" s="199"/>
    </row>
    <row r="198" spans="1:10" ht="20.25" customHeight="1">
      <c r="A198" s="181" t="s">
        <v>226</v>
      </c>
      <c r="B198" s="181"/>
      <c r="C198" s="181"/>
      <c r="D198" s="181"/>
      <c r="E198" s="181"/>
      <c r="F198" s="181"/>
      <c r="G198" s="181"/>
      <c r="H198" s="181"/>
      <c r="I198" s="181"/>
      <c r="J198" s="181"/>
    </row>
    <row r="199" spans="1:10" ht="15" customHeight="1">
      <c r="A199" s="231" t="s">
        <v>227</v>
      </c>
      <c r="B199" s="232"/>
      <c r="C199" s="235" t="s">
        <v>228</v>
      </c>
      <c r="D199" s="236"/>
      <c r="E199" s="237" t="s">
        <v>229</v>
      </c>
      <c r="F199" s="239" t="s">
        <v>230</v>
      </c>
      <c r="G199" s="239" t="s">
        <v>231</v>
      </c>
      <c r="H199" s="239" t="s">
        <v>232</v>
      </c>
      <c r="I199" s="239" t="s">
        <v>233</v>
      </c>
      <c r="J199" s="277" t="s">
        <v>234</v>
      </c>
    </row>
    <row r="200" spans="1:10" ht="32.25" customHeight="1">
      <c r="A200" s="233"/>
      <c r="B200" s="234"/>
      <c r="C200" s="279" t="s">
        <v>235</v>
      </c>
      <c r="D200" s="280"/>
      <c r="E200" s="238"/>
      <c r="F200" s="238"/>
      <c r="G200" s="276"/>
      <c r="H200" s="276"/>
      <c r="I200" s="276"/>
      <c r="J200" s="278"/>
    </row>
    <row r="201" spans="1:10" ht="19.5" customHeight="1">
      <c r="A201" s="227"/>
      <c r="B201" s="227"/>
      <c r="C201" s="191"/>
      <c r="D201" s="191"/>
      <c r="E201" s="11"/>
      <c r="F201" s="11"/>
      <c r="G201" s="11"/>
      <c r="H201" s="12"/>
      <c r="I201" s="11"/>
      <c r="J201" s="12"/>
    </row>
    <row r="202" spans="1:10" ht="19.5" customHeight="1">
      <c r="A202" s="222"/>
      <c r="B202" s="222"/>
      <c r="C202" s="191"/>
      <c r="D202" s="191"/>
      <c r="E202" s="11"/>
      <c r="F202" s="11"/>
      <c r="G202" s="11"/>
      <c r="H202" s="12"/>
      <c r="I202" s="11"/>
      <c r="J202" s="12"/>
    </row>
    <row r="203" spans="1:10" ht="19.5" customHeight="1">
      <c r="A203" s="228" t="s">
        <v>236</v>
      </c>
      <c r="B203" s="229"/>
      <c r="C203" s="191"/>
      <c r="D203" s="191"/>
      <c r="E203" s="11"/>
      <c r="F203" s="11"/>
      <c r="G203" s="11"/>
      <c r="H203" s="12"/>
      <c r="I203" s="11"/>
      <c r="J203" s="12"/>
    </row>
    <row r="204" spans="1:10" ht="19.5" customHeight="1">
      <c r="A204" s="230"/>
      <c r="B204" s="230"/>
      <c r="C204" s="191"/>
      <c r="D204" s="191"/>
      <c r="E204" s="11"/>
      <c r="F204" s="11"/>
      <c r="G204" s="11"/>
      <c r="H204" s="12"/>
      <c r="I204" s="11"/>
      <c r="J204" s="12"/>
    </row>
    <row r="205" spans="1:10" ht="19.5" customHeight="1">
      <c r="A205" s="230"/>
      <c r="B205" s="230"/>
      <c r="C205" s="224"/>
      <c r="D205" s="225"/>
      <c r="E205" s="11"/>
      <c r="F205" s="11"/>
      <c r="G205" s="11"/>
      <c r="H205" s="12"/>
      <c r="I205" s="11"/>
      <c r="J205" s="12"/>
    </row>
    <row r="206" spans="1:10" ht="19.5" customHeight="1">
      <c r="A206" s="228"/>
      <c r="B206" s="229"/>
      <c r="C206" s="224"/>
      <c r="D206" s="225"/>
      <c r="E206" s="11"/>
      <c r="F206" s="11"/>
      <c r="G206" s="11"/>
      <c r="H206" s="12"/>
      <c r="I206" s="11"/>
      <c r="J206" s="12"/>
    </row>
    <row r="207" spans="1:10" ht="19.5" customHeight="1">
      <c r="A207" s="230"/>
      <c r="B207" s="230"/>
      <c r="C207" s="224"/>
      <c r="D207" s="225"/>
      <c r="E207" s="11"/>
      <c r="F207" s="11"/>
      <c r="G207" s="11"/>
      <c r="H207" s="12"/>
      <c r="I207" s="11"/>
      <c r="J207" s="12"/>
    </row>
    <row r="208" spans="1:10" ht="19.5" customHeight="1">
      <c r="A208" s="222"/>
      <c r="B208" s="222"/>
      <c r="C208" s="224"/>
      <c r="D208" s="225"/>
      <c r="E208" s="11"/>
      <c r="F208" s="11"/>
      <c r="G208" s="11"/>
      <c r="H208" s="12"/>
      <c r="I208" s="11"/>
      <c r="J208" s="12"/>
    </row>
    <row r="209" spans="1:10" ht="19.5" customHeight="1">
      <c r="A209" s="222"/>
      <c r="B209" s="222"/>
      <c r="C209" s="224"/>
      <c r="D209" s="225"/>
      <c r="E209" s="11"/>
      <c r="F209" s="11"/>
      <c r="G209" s="11"/>
      <c r="H209" s="12"/>
      <c r="I209" s="11"/>
      <c r="J209" s="12"/>
    </row>
    <row r="210" spans="1:10" ht="19.5" customHeight="1">
      <c r="A210" s="222"/>
      <c r="B210" s="222"/>
      <c r="C210" s="224"/>
      <c r="D210" s="225"/>
      <c r="E210" s="11"/>
      <c r="F210" s="11"/>
      <c r="G210" s="11"/>
      <c r="H210" s="12"/>
      <c r="I210" s="11"/>
      <c r="J210" s="12"/>
    </row>
    <row r="211" spans="1:10" ht="19.5" customHeight="1">
      <c r="A211" s="222"/>
      <c r="B211" s="222"/>
      <c r="C211" s="21"/>
      <c r="D211" s="22"/>
      <c r="E211" s="11"/>
      <c r="F211" s="11"/>
      <c r="G211" s="11"/>
      <c r="H211" s="12"/>
      <c r="I211" s="11"/>
      <c r="J211" s="12"/>
    </row>
    <row r="212" spans="1:10" ht="19.5" customHeight="1">
      <c r="A212" s="222"/>
      <c r="B212" s="222"/>
      <c r="C212" s="224"/>
      <c r="D212" s="225"/>
      <c r="E212" s="11"/>
      <c r="F212" s="11"/>
      <c r="G212" s="11"/>
      <c r="H212" s="12"/>
      <c r="I212" s="11"/>
      <c r="J212" s="12"/>
    </row>
    <row r="213" spans="1:10" ht="19.5" customHeight="1">
      <c r="A213" s="222"/>
      <c r="B213" s="222"/>
      <c r="C213" s="224"/>
      <c r="D213" s="225"/>
      <c r="E213" s="11"/>
      <c r="F213" s="11"/>
      <c r="G213" s="11"/>
      <c r="H213" s="12"/>
      <c r="I213" s="11"/>
      <c r="J213" s="12"/>
    </row>
    <row r="214" spans="1:10" ht="19.5" customHeight="1">
      <c r="A214" s="222"/>
      <c r="B214" s="222"/>
      <c r="C214" s="224"/>
      <c r="D214" s="225"/>
      <c r="E214" s="11"/>
      <c r="F214" s="11"/>
      <c r="G214" s="11"/>
      <c r="H214" s="12"/>
      <c r="I214" s="11"/>
      <c r="J214" s="12"/>
    </row>
    <row r="215" spans="1:10" ht="19.5" customHeight="1">
      <c r="A215" s="223"/>
      <c r="B215" s="223"/>
      <c r="C215" s="224"/>
      <c r="D215" s="225"/>
      <c r="E215" s="11"/>
      <c r="F215" s="11"/>
      <c r="G215" s="11"/>
      <c r="H215" s="12"/>
      <c r="I215" s="11"/>
      <c r="J215" s="12"/>
    </row>
    <row r="216" spans="1:10" ht="19.5" customHeight="1">
      <c r="A216" s="181" t="s">
        <v>237</v>
      </c>
      <c r="B216" s="181"/>
      <c r="C216" s="181"/>
      <c r="D216" s="181"/>
      <c r="E216" s="181"/>
      <c r="F216" s="181"/>
      <c r="G216" s="181"/>
      <c r="H216" s="181"/>
      <c r="I216" s="181"/>
      <c r="J216" s="181"/>
    </row>
    <row r="217" spans="1:10" ht="15" customHeight="1">
      <c r="A217" s="231" t="s">
        <v>227</v>
      </c>
      <c r="B217" s="232"/>
      <c r="C217" s="235" t="s">
        <v>228</v>
      </c>
      <c r="D217" s="236"/>
      <c r="E217" s="237" t="s">
        <v>229</v>
      </c>
      <c r="F217" s="239" t="s">
        <v>230</v>
      </c>
      <c r="G217" s="239" t="s">
        <v>231</v>
      </c>
      <c r="H217" s="239" t="s">
        <v>232</v>
      </c>
      <c r="I217" s="239" t="s">
        <v>233</v>
      </c>
      <c r="J217" s="277" t="s">
        <v>234</v>
      </c>
    </row>
    <row r="218" spans="1:10" ht="36.75" customHeight="1">
      <c r="A218" s="233"/>
      <c r="B218" s="234"/>
      <c r="C218" s="279" t="s">
        <v>235</v>
      </c>
      <c r="D218" s="280"/>
      <c r="E218" s="238"/>
      <c r="F218" s="238"/>
      <c r="G218" s="276"/>
      <c r="H218" s="276"/>
      <c r="I218" s="276"/>
      <c r="J218" s="278"/>
    </row>
    <row r="219" spans="1:10" ht="19.5" customHeight="1">
      <c r="A219" s="227"/>
      <c r="B219" s="227"/>
      <c r="C219" s="191"/>
      <c r="D219" s="191"/>
      <c r="E219" s="11"/>
      <c r="F219" s="11"/>
      <c r="G219" s="11"/>
      <c r="H219" s="12"/>
      <c r="I219" s="11"/>
      <c r="J219" s="12"/>
    </row>
    <row r="220" spans="1:10" ht="19.5" customHeight="1">
      <c r="A220" s="222"/>
      <c r="B220" s="222"/>
      <c r="C220" s="191"/>
      <c r="D220" s="191"/>
      <c r="E220" s="11"/>
      <c r="F220" s="11"/>
      <c r="G220" s="11"/>
      <c r="H220" s="12"/>
      <c r="I220" s="11"/>
      <c r="J220" s="12"/>
    </row>
    <row r="221" spans="1:10" ht="19.5" customHeight="1">
      <c r="A221" s="228" t="s">
        <v>236</v>
      </c>
      <c r="B221" s="229"/>
      <c r="C221" s="191"/>
      <c r="D221" s="191"/>
      <c r="E221" s="11"/>
      <c r="F221" s="11"/>
      <c r="G221" s="11"/>
      <c r="H221" s="12"/>
      <c r="I221" s="11"/>
      <c r="J221" s="12"/>
    </row>
    <row r="222" spans="1:10" ht="19.5" customHeight="1">
      <c r="A222" s="230"/>
      <c r="B222" s="230"/>
      <c r="C222" s="191"/>
      <c r="D222" s="191"/>
      <c r="E222" s="11"/>
      <c r="F222" s="11"/>
      <c r="G222" s="11"/>
      <c r="H222" s="12"/>
      <c r="I222" s="11"/>
      <c r="J222" s="12"/>
    </row>
    <row r="223" spans="1:10" ht="19.5" customHeight="1">
      <c r="A223" s="230"/>
      <c r="B223" s="230"/>
      <c r="C223" s="224"/>
      <c r="D223" s="225"/>
      <c r="E223" s="11"/>
      <c r="F223" s="11"/>
      <c r="G223" s="11"/>
      <c r="H223" s="12"/>
      <c r="I223" s="11"/>
      <c r="J223" s="12"/>
    </row>
    <row r="224" spans="1:10" ht="19.5" customHeight="1">
      <c r="A224" s="228"/>
      <c r="B224" s="229"/>
      <c r="C224" s="224"/>
      <c r="D224" s="225"/>
      <c r="E224" s="11"/>
      <c r="F224" s="11"/>
      <c r="G224" s="11"/>
      <c r="H224" s="12"/>
      <c r="I224" s="11"/>
      <c r="J224" s="12"/>
    </row>
    <row r="225" spans="1:10" ht="19.5" customHeight="1">
      <c r="A225" s="230"/>
      <c r="B225" s="230"/>
      <c r="C225" s="224"/>
      <c r="D225" s="225"/>
      <c r="E225" s="11"/>
      <c r="F225" s="11"/>
      <c r="G225" s="11"/>
      <c r="H225" s="12"/>
      <c r="I225" s="11"/>
      <c r="J225" s="12"/>
    </row>
    <row r="226" spans="1:10" ht="19.5" customHeight="1">
      <c r="A226" s="222"/>
      <c r="B226" s="222"/>
      <c r="C226" s="224"/>
      <c r="D226" s="225"/>
      <c r="E226" s="11"/>
      <c r="F226" s="11"/>
      <c r="G226" s="11"/>
      <c r="H226" s="12"/>
      <c r="I226" s="11"/>
      <c r="J226" s="12"/>
    </row>
    <row r="227" spans="1:10" ht="19.5" customHeight="1">
      <c r="A227" s="222"/>
      <c r="B227" s="222"/>
      <c r="C227" s="21"/>
      <c r="D227" s="22"/>
      <c r="E227" s="11"/>
      <c r="F227" s="11"/>
      <c r="G227" s="11"/>
      <c r="H227" s="12"/>
      <c r="I227" s="11"/>
      <c r="J227" s="12"/>
    </row>
    <row r="228" spans="1:10" ht="19.5" customHeight="1">
      <c r="A228" s="222"/>
      <c r="B228" s="222"/>
      <c r="C228" s="224"/>
      <c r="D228" s="225"/>
      <c r="E228" s="11"/>
      <c r="F228" s="11"/>
      <c r="G228" s="11"/>
      <c r="H228" s="12"/>
      <c r="I228" s="11"/>
      <c r="J228" s="12"/>
    </row>
    <row r="229" spans="1:10" ht="19.5" customHeight="1">
      <c r="A229" s="222"/>
      <c r="B229" s="222"/>
      <c r="C229" s="224"/>
      <c r="D229" s="225"/>
      <c r="E229" s="11"/>
      <c r="F229" s="11"/>
      <c r="G229" s="11"/>
      <c r="H229" s="12"/>
      <c r="I229" s="11"/>
      <c r="J229" s="12"/>
    </row>
    <row r="230" spans="1:10" ht="19.5" customHeight="1">
      <c r="A230" s="222"/>
      <c r="B230" s="222"/>
      <c r="C230" s="224"/>
      <c r="D230" s="225"/>
      <c r="E230" s="11"/>
      <c r="F230" s="11"/>
      <c r="G230" s="11"/>
      <c r="H230" s="12"/>
      <c r="I230" s="11"/>
      <c r="J230" s="12"/>
    </row>
    <row r="231" spans="1:10" ht="19.5" customHeight="1">
      <c r="A231" s="222"/>
      <c r="B231" s="222"/>
      <c r="C231" s="21"/>
      <c r="D231" s="22"/>
      <c r="E231" s="11"/>
      <c r="F231" s="11"/>
      <c r="G231" s="11"/>
      <c r="H231" s="12"/>
      <c r="I231" s="11"/>
      <c r="J231" s="12"/>
    </row>
    <row r="232" spans="1:10" ht="19.5" customHeight="1">
      <c r="A232" s="222"/>
      <c r="B232" s="222"/>
      <c r="C232" s="224"/>
      <c r="D232" s="225"/>
      <c r="E232" s="11"/>
      <c r="F232" s="11"/>
      <c r="G232" s="11"/>
      <c r="H232" s="12"/>
      <c r="I232" s="11"/>
      <c r="J232" s="12"/>
    </row>
    <row r="233" spans="1:10" ht="19.5" customHeight="1">
      <c r="A233" s="223"/>
      <c r="B233" s="223"/>
      <c r="C233" s="224"/>
      <c r="D233" s="225"/>
      <c r="E233" s="11"/>
      <c r="F233" s="11"/>
      <c r="G233" s="11"/>
      <c r="H233" s="12"/>
      <c r="I233" s="11"/>
      <c r="J233" s="12"/>
    </row>
    <row r="234" spans="1:10" ht="24.9" customHeight="1">
      <c r="A234" s="179" t="s">
        <v>2</v>
      </c>
      <c r="B234" s="179"/>
      <c r="C234" s="71">
        <f>$J$12</f>
        <v>0</v>
      </c>
      <c r="D234" s="72" t="s">
        <v>51</v>
      </c>
      <c r="E234" s="73">
        <f>$J$19</f>
        <v>0</v>
      </c>
      <c r="F234" s="180" t="s">
        <v>52</v>
      </c>
      <c r="G234" s="180"/>
      <c r="H234" s="193">
        <f>$D$19</f>
        <v>0</v>
      </c>
      <c r="I234" s="193"/>
      <c r="J234" s="193"/>
    </row>
    <row r="235" spans="1:10" ht="12" customHeight="1">
      <c r="A235" s="70"/>
      <c r="B235" s="70"/>
      <c r="C235" s="71"/>
      <c r="D235" s="72"/>
      <c r="E235" s="73"/>
      <c r="F235" s="72"/>
      <c r="G235" s="72"/>
      <c r="H235" s="74"/>
      <c r="I235" s="74"/>
      <c r="J235" s="74"/>
    </row>
    <row r="236" spans="1:10" ht="23.1" customHeight="1">
      <c r="A236" s="181" t="s">
        <v>238</v>
      </c>
      <c r="B236" s="181"/>
      <c r="C236" s="181"/>
      <c r="D236" s="181"/>
      <c r="E236" s="181"/>
      <c r="F236" s="181"/>
      <c r="G236" s="181"/>
      <c r="H236" s="181"/>
      <c r="I236" s="181"/>
      <c r="J236" s="181"/>
    </row>
    <row r="237" spans="1:10" ht="23.1" customHeight="1">
      <c r="A237" s="182" t="s">
        <v>239</v>
      </c>
      <c r="B237" s="183"/>
      <c r="C237" s="183"/>
      <c r="D237" s="183"/>
      <c r="E237" s="183"/>
      <c r="F237" s="183"/>
      <c r="G237" s="183"/>
      <c r="H237" s="183"/>
      <c r="I237" s="183"/>
      <c r="J237" s="184"/>
    </row>
    <row r="238" spans="1:10" ht="27" customHeight="1">
      <c r="A238" s="309" t="s">
        <v>240</v>
      </c>
      <c r="B238" s="310"/>
      <c r="C238" s="189" t="s">
        <v>241</v>
      </c>
      <c r="D238" s="190"/>
      <c r="E238" s="190"/>
      <c r="F238" s="190"/>
      <c r="G238" s="143" t="s">
        <v>242</v>
      </c>
      <c r="H238" s="144" t="s">
        <v>243</v>
      </c>
      <c r="I238" s="145" t="s">
        <v>244</v>
      </c>
      <c r="J238" s="144" t="s">
        <v>245</v>
      </c>
    </row>
    <row r="239" spans="1:10" ht="19.5" customHeight="1">
      <c r="A239" s="185"/>
      <c r="B239" s="186"/>
      <c r="C239" s="191"/>
      <c r="D239" s="191"/>
      <c r="E239" s="191"/>
      <c r="F239" s="191"/>
      <c r="G239" s="13"/>
      <c r="H239" s="14"/>
      <c r="I239" s="15"/>
      <c r="J239" s="16"/>
    </row>
    <row r="240" spans="1:10" ht="19.5" customHeight="1">
      <c r="A240" s="187" t="s">
        <v>236</v>
      </c>
      <c r="B240" s="188"/>
      <c r="C240" s="191"/>
      <c r="D240" s="191"/>
      <c r="E240" s="191"/>
      <c r="F240" s="191"/>
      <c r="G240" s="11"/>
      <c r="H240" s="11"/>
      <c r="I240" s="11"/>
      <c r="J240" s="11"/>
    </row>
    <row r="241" spans="1:10" ht="19.5" customHeight="1">
      <c r="A241" s="187"/>
      <c r="B241" s="188"/>
      <c r="C241" s="191"/>
      <c r="D241" s="191"/>
      <c r="E241" s="191"/>
      <c r="F241" s="191"/>
      <c r="G241" s="11"/>
      <c r="H241" s="11"/>
      <c r="I241" s="11"/>
      <c r="J241" s="11"/>
    </row>
    <row r="242" spans="1:10" ht="19.5" customHeight="1">
      <c r="A242" s="187"/>
      <c r="B242" s="188"/>
      <c r="C242" s="191"/>
      <c r="D242" s="191"/>
      <c r="E242" s="191"/>
      <c r="F242" s="191"/>
      <c r="G242" s="11"/>
      <c r="H242" s="11"/>
      <c r="I242" s="11"/>
      <c r="J242" s="11"/>
    </row>
    <row r="243" spans="1:10" ht="19.5" customHeight="1">
      <c r="A243" s="187"/>
      <c r="B243" s="188"/>
      <c r="C243" s="192"/>
      <c r="D243" s="192"/>
      <c r="E243" s="192"/>
      <c r="F243" s="192"/>
      <c r="G243" s="17"/>
      <c r="H243" s="17"/>
      <c r="I243" s="17"/>
      <c r="J243" s="17"/>
    </row>
    <row r="244" spans="1:10" ht="19.5" customHeight="1">
      <c r="A244" s="185"/>
      <c r="B244" s="186"/>
      <c r="C244" s="224"/>
      <c r="D244" s="308"/>
      <c r="E244" s="308"/>
      <c r="F244" s="225"/>
      <c r="G244" s="11"/>
      <c r="H244" s="11"/>
      <c r="I244" s="11"/>
      <c r="J244" s="11"/>
    </row>
    <row r="245" spans="1:10" ht="19.5" customHeight="1">
      <c r="A245" s="230"/>
      <c r="B245" s="230"/>
      <c r="C245" s="191"/>
      <c r="D245" s="191"/>
      <c r="E245" s="191"/>
      <c r="F245" s="191"/>
      <c r="G245" s="11"/>
      <c r="H245" s="11"/>
      <c r="I245" s="11"/>
      <c r="J245" s="11"/>
    </row>
    <row r="246" spans="1:10" ht="19.5" customHeight="1">
      <c r="A246" s="230"/>
      <c r="B246" s="230"/>
      <c r="C246" s="191"/>
      <c r="D246" s="191"/>
      <c r="E246" s="191"/>
      <c r="F246" s="191"/>
      <c r="G246" s="11"/>
      <c r="H246" s="11"/>
      <c r="I246" s="11"/>
      <c r="J246" s="11"/>
    </row>
    <row r="247" spans="1:10" ht="19.5" customHeight="1">
      <c r="A247" s="230"/>
      <c r="B247" s="230"/>
      <c r="C247" s="191"/>
      <c r="D247" s="191"/>
      <c r="E247" s="191"/>
      <c r="F247" s="191"/>
      <c r="G247" s="11"/>
      <c r="H247" s="11"/>
      <c r="I247" s="11"/>
      <c r="J247" s="11"/>
    </row>
    <row r="248" spans="1:10" ht="19.5" customHeight="1">
      <c r="A248" s="230"/>
      <c r="B248" s="230"/>
      <c r="C248" s="191"/>
      <c r="D248" s="191"/>
      <c r="E248" s="191"/>
      <c r="F248" s="191"/>
      <c r="G248" s="11"/>
      <c r="H248" s="11"/>
      <c r="I248" s="11"/>
      <c r="J248" s="11"/>
    </row>
    <row r="249" spans="1:10" ht="19.5" customHeight="1">
      <c r="A249" s="381"/>
      <c r="B249" s="381"/>
      <c r="C249" s="191"/>
      <c r="D249" s="191"/>
      <c r="E249" s="191"/>
      <c r="F249" s="191"/>
      <c r="G249" s="11"/>
      <c r="H249" s="11"/>
      <c r="I249" s="11"/>
      <c r="J249" s="11"/>
    </row>
    <row r="250" spans="1:10" ht="17.25" customHeight="1">
      <c r="A250" s="359" t="s">
        <v>246</v>
      </c>
      <c r="B250" s="359"/>
      <c r="C250" s="359"/>
      <c r="D250" s="359"/>
      <c r="E250" s="359"/>
      <c r="F250" s="359"/>
      <c r="G250" s="359"/>
      <c r="H250" s="54"/>
      <c r="I250" s="54"/>
      <c r="J250" s="54"/>
    </row>
    <row r="251" spans="1:10" ht="23.1" customHeight="1">
      <c r="A251" s="181" t="s">
        <v>247</v>
      </c>
      <c r="B251" s="181"/>
      <c r="C251" s="181"/>
      <c r="D251" s="181"/>
      <c r="E251" s="181"/>
      <c r="F251" s="181"/>
      <c r="G251" s="181"/>
      <c r="H251" s="181"/>
      <c r="I251" s="181"/>
      <c r="J251" s="181"/>
    </row>
    <row r="252" spans="1:10" ht="23.1" customHeight="1">
      <c r="A252" s="174" t="s">
        <v>248</v>
      </c>
      <c r="B252" s="174"/>
      <c r="C252" s="174"/>
      <c r="D252" s="174"/>
      <c r="E252" s="174"/>
      <c r="F252" s="174"/>
      <c r="G252" s="174"/>
      <c r="H252" s="174"/>
      <c r="I252" s="174"/>
      <c r="J252" s="174"/>
    </row>
    <row r="253" spans="1:10" ht="27" customHeight="1">
      <c r="A253" s="172" t="s">
        <v>249</v>
      </c>
      <c r="B253" s="173"/>
      <c r="C253" s="173"/>
      <c r="D253" s="173"/>
      <c r="E253" s="173"/>
      <c r="F253" s="173"/>
      <c r="G253" s="147"/>
      <c r="H253" s="147"/>
      <c r="I253" s="147"/>
      <c r="J253" s="164"/>
    </row>
    <row r="254" spans="1:10" ht="19.5" customHeight="1">
      <c r="A254" s="174" t="s">
        <v>250</v>
      </c>
      <c r="B254" s="174"/>
      <c r="C254" s="174"/>
      <c r="D254" s="174"/>
      <c r="E254" s="174"/>
      <c r="F254" s="174"/>
      <c r="G254" s="174"/>
      <c r="H254" s="174"/>
      <c r="I254" s="174"/>
      <c r="J254" s="175"/>
    </row>
    <row r="255" spans="1:10" ht="19.5" customHeight="1">
      <c r="A255" s="176" t="s">
        <v>312</v>
      </c>
      <c r="B255" s="176"/>
      <c r="C255" s="176"/>
      <c r="D255" s="177" t="s">
        <v>251</v>
      </c>
      <c r="E255" s="178"/>
      <c r="F255" s="146"/>
      <c r="G255" s="146"/>
      <c r="H255" s="54"/>
      <c r="I255" s="54"/>
      <c r="J255" s="148"/>
    </row>
    <row r="256" spans="1:10" ht="19.5" customHeight="1">
      <c r="A256" s="169"/>
      <c r="B256" s="170"/>
      <c r="C256" s="171"/>
      <c r="D256" s="169"/>
      <c r="E256" s="170"/>
      <c r="F256" s="146"/>
      <c r="G256" s="146"/>
      <c r="H256" s="54"/>
      <c r="I256" s="54"/>
      <c r="J256" s="149"/>
    </row>
    <row r="257" spans="1:11" ht="19.5" customHeight="1">
      <c r="A257" s="169"/>
      <c r="B257" s="170"/>
      <c r="C257" s="171"/>
      <c r="D257" s="169"/>
      <c r="E257" s="170"/>
      <c r="F257" s="146"/>
      <c r="G257" s="146"/>
      <c r="H257" s="54"/>
      <c r="I257" s="54"/>
      <c r="J257" s="149"/>
    </row>
    <row r="258" spans="1:11" ht="19.5" customHeight="1">
      <c r="A258" s="169"/>
      <c r="B258" s="170"/>
      <c r="C258" s="171"/>
      <c r="D258" s="169"/>
      <c r="E258" s="170"/>
      <c r="F258" s="146"/>
      <c r="G258" s="146"/>
      <c r="H258" s="54"/>
      <c r="I258" s="54"/>
      <c r="J258" s="149"/>
    </row>
    <row r="259" spans="1:11" ht="19.5" customHeight="1">
      <c r="A259" s="169"/>
      <c r="B259" s="170"/>
      <c r="C259" s="171"/>
      <c r="D259" s="169"/>
      <c r="E259" s="170"/>
      <c r="F259" s="146"/>
      <c r="G259" s="146"/>
      <c r="H259" s="54"/>
      <c r="I259" s="54"/>
      <c r="J259" s="149"/>
    </row>
    <row r="260" spans="1:11" ht="19.5" customHeight="1">
      <c r="A260" s="169"/>
      <c r="B260" s="170"/>
      <c r="C260" s="171"/>
      <c r="D260" s="169"/>
      <c r="E260" s="170"/>
      <c r="F260" s="146"/>
      <c r="G260" s="146"/>
      <c r="H260" s="54"/>
      <c r="I260" s="54"/>
      <c r="J260" s="149"/>
    </row>
    <row r="261" spans="1:11" ht="19.5" customHeight="1">
      <c r="A261" s="169"/>
      <c r="B261" s="170"/>
      <c r="C261" s="171"/>
      <c r="D261" s="169"/>
      <c r="E261" s="170"/>
      <c r="F261" s="146"/>
      <c r="G261" s="146"/>
      <c r="H261" s="54"/>
      <c r="I261" s="54"/>
      <c r="J261" s="149"/>
    </row>
    <row r="262" spans="1:11" ht="19.5" customHeight="1">
      <c r="A262" s="169"/>
      <c r="B262" s="170"/>
      <c r="C262" s="171"/>
      <c r="D262" s="169"/>
      <c r="E262" s="170"/>
      <c r="F262" s="146"/>
      <c r="G262" s="146"/>
      <c r="H262" s="54"/>
      <c r="I262" s="54"/>
      <c r="J262" s="149"/>
    </row>
    <row r="263" spans="1:11" ht="19.5" customHeight="1">
      <c r="A263" s="169"/>
      <c r="B263" s="170"/>
      <c r="C263" s="171"/>
      <c r="D263" s="169"/>
      <c r="E263" s="170"/>
      <c r="F263" s="146"/>
      <c r="G263" s="146"/>
      <c r="H263" s="54"/>
      <c r="I263" s="54"/>
      <c r="J263" s="55"/>
    </row>
    <row r="264" spans="1:11" ht="19.5" customHeight="1">
      <c r="A264" s="169"/>
      <c r="B264" s="170"/>
      <c r="C264" s="171"/>
      <c r="D264" s="169"/>
      <c r="E264" s="170"/>
      <c r="F264" s="146"/>
      <c r="G264" s="146"/>
      <c r="H264" s="54"/>
      <c r="I264" s="54"/>
      <c r="J264" s="55"/>
    </row>
    <row r="265" spans="1:11" ht="24.9" customHeight="1">
      <c r="A265" s="179" t="s">
        <v>2</v>
      </c>
      <c r="B265" s="179"/>
      <c r="C265" s="71">
        <f>$J$12</f>
        <v>0</v>
      </c>
      <c r="D265" s="72" t="s">
        <v>51</v>
      </c>
      <c r="E265" s="73">
        <f>$J$19</f>
        <v>0</v>
      </c>
      <c r="F265" s="180" t="s">
        <v>52</v>
      </c>
      <c r="G265" s="180"/>
      <c r="H265" s="193">
        <f>$D$19</f>
        <v>0</v>
      </c>
      <c r="I265" s="193"/>
      <c r="J265" s="193"/>
    </row>
    <row r="266" spans="1:11" ht="13.2" customHeight="1">
      <c r="A266" s="70"/>
      <c r="B266" s="70"/>
      <c r="C266" s="71"/>
      <c r="D266" s="72"/>
      <c r="E266" s="73"/>
      <c r="F266" s="72"/>
      <c r="G266" s="72"/>
      <c r="H266" s="74"/>
      <c r="I266" s="74"/>
      <c r="J266" s="74"/>
    </row>
    <row r="267" spans="1:11" ht="15.6" customHeight="1">
      <c r="A267" s="354" t="s">
        <v>252</v>
      </c>
      <c r="B267" s="355"/>
      <c r="C267" s="355"/>
      <c r="D267" s="355"/>
      <c r="E267" s="355"/>
      <c r="F267" s="355"/>
      <c r="G267" s="355"/>
      <c r="H267" s="355"/>
      <c r="I267" s="355"/>
      <c r="J267" s="356"/>
    </row>
    <row r="268" spans="1:11" ht="31.5" customHeight="1">
      <c r="A268" s="361" t="s">
        <v>253</v>
      </c>
      <c r="B268" s="362"/>
      <c r="C268" s="329"/>
      <c r="D268" s="329"/>
      <c r="E268" s="329"/>
      <c r="F268" s="329"/>
      <c r="G268" s="360" t="s">
        <v>254</v>
      </c>
      <c r="H268" s="360"/>
      <c r="I268" s="329"/>
      <c r="J268" s="363"/>
      <c r="K268" s="150"/>
    </row>
    <row r="269" spans="1:11" ht="18.75" customHeight="1">
      <c r="A269" s="382" t="s">
        <v>255</v>
      </c>
      <c r="B269" s="383"/>
      <c r="C269" s="384"/>
      <c r="D269" s="384"/>
      <c r="E269" s="384"/>
      <c r="F269" s="384"/>
      <c r="G269" s="384"/>
      <c r="H269" s="384"/>
      <c r="I269" s="384"/>
      <c r="J269" s="385"/>
    </row>
    <row r="270" spans="1:11" ht="8.25" customHeight="1">
      <c r="A270" s="151"/>
      <c r="J270" s="55"/>
    </row>
    <row r="271" spans="1:11" ht="21" customHeight="1">
      <c r="A271" s="152" t="s">
        <v>20</v>
      </c>
      <c r="B271" s="378" t="s">
        <v>256</v>
      </c>
      <c r="C271" s="379"/>
      <c r="D271" s="379"/>
      <c r="E271" s="379"/>
      <c r="F271" s="379"/>
      <c r="G271" s="379"/>
      <c r="H271" s="379"/>
      <c r="I271" s="380"/>
      <c r="J271" s="11"/>
    </row>
    <row r="272" spans="1:11" ht="15.9" customHeight="1">
      <c r="A272" s="367" t="s">
        <v>257</v>
      </c>
      <c r="B272" s="368"/>
      <c r="C272" s="368"/>
      <c r="D272" s="368"/>
      <c r="E272" s="368"/>
      <c r="F272" s="368"/>
      <c r="G272" s="368"/>
      <c r="H272" s="375"/>
      <c r="I272" s="375"/>
      <c r="J272" s="153"/>
    </row>
    <row r="273" spans="1:10" ht="21" customHeight="1">
      <c r="A273" s="152" t="s">
        <v>22</v>
      </c>
      <c r="B273" s="364" t="s">
        <v>258</v>
      </c>
      <c r="C273" s="208"/>
      <c r="D273" s="208"/>
      <c r="E273" s="208"/>
      <c r="F273" s="208"/>
      <c r="G273" s="209"/>
      <c r="H273" s="224"/>
      <c r="I273" s="225"/>
      <c r="J273" s="58"/>
    </row>
    <row r="274" spans="1:10" ht="21" customHeight="1">
      <c r="A274" s="152" t="s">
        <v>24</v>
      </c>
      <c r="B274" s="364" t="s">
        <v>259</v>
      </c>
      <c r="C274" s="208"/>
      <c r="D274" s="208"/>
      <c r="E274" s="365" t="s">
        <v>260</v>
      </c>
      <c r="F274" s="365"/>
      <c r="G274" s="366"/>
      <c r="H274" s="255">
        <f>H138+H89</f>
        <v>0</v>
      </c>
      <c r="I274" s="256"/>
      <c r="J274" s="58"/>
    </row>
    <row r="275" spans="1:10" ht="21" customHeight="1">
      <c r="A275" s="152" t="s">
        <v>26</v>
      </c>
      <c r="B275" s="154" t="s">
        <v>261</v>
      </c>
      <c r="C275" s="116"/>
      <c r="D275" s="116"/>
      <c r="E275" s="116"/>
      <c r="F275" s="116"/>
      <c r="G275" s="155"/>
      <c r="H275" s="224"/>
      <c r="I275" s="225"/>
      <c r="J275" s="58"/>
    </row>
    <row r="276" spans="1:10" ht="21" customHeight="1">
      <c r="A276" s="152" t="s">
        <v>28</v>
      </c>
      <c r="B276" s="364" t="s">
        <v>262</v>
      </c>
      <c r="C276" s="208"/>
      <c r="D276" s="208"/>
      <c r="E276" s="208"/>
      <c r="F276" s="208"/>
      <c r="G276" s="208"/>
      <c r="H276" s="365" t="s">
        <v>263</v>
      </c>
      <c r="I276" s="366"/>
      <c r="J276" s="52">
        <f>H273+H274+H275</f>
        <v>0</v>
      </c>
    </row>
    <row r="277" spans="1:10" ht="21" customHeight="1">
      <c r="A277" s="152" t="s">
        <v>30</v>
      </c>
      <c r="B277" s="364" t="s">
        <v>264</v>
      </c>
      <c r="C277" s="208"/>
      <c r="D277" s="208"/>
      <c r="E277" s="208"/>
      <c r="F277" s="208"/>
      <c r="G277" s="208"/>
      <c r="H277" s="365" t="s">
        <v>311</v>
      </c>
      <c r="I277" s="366"/>
      <c r="J277" s="52">
        <f>J271+J276</f>
        <v>0</v>
      </c>
    </row>
    <row r="278" spans="1:10" ht="15.9" customHeight="1">
      <c r="A278" s="367" t="s">
        <v>265</v>
      </c>
      <c r="B278" s="368"/>
      <c r="C278" s="368"/>
      <c r="D278" s="368"/>
      <c r="E278" s="368"/>
      <c r="F278" s="368"/>
      <c r="G278" s="369"/>
      <c r="H278" s="156"/>
      <c r="I278" s="153"/>
      <c r="J278" s="372"/>
    </row>
    <row r="279" spans="1:10" ht="21" customHeight="1">
      <c r="A279" s="152" t="s">
        <v>32</v>
      </c>
      <c r="B279" s="364" t="s">
        <v>133</v>
      </c>
      <c r="C279" s="208"/>
      <c r="D279" s="208"/>
      <c r="E279" s="208"/>
      <c r="F279" s="208"/>
      <c r="G279" s="209"/>
      <c r="H279" s="224"/>
      <c r="I279" s="225"/>
      <c r="J279" s="373"/>
    </row>
    <row r="280" spans="1:10" ht="21" customHeight="1">
      <c r="A280" s="152" t="s">
        <v>34</v>
      </c>
      <c r="B280" s="364" t="s">
        <v>266</v>
      </c>
      <c r="C280" s="208"/>
      <c r="D280" s="208"/>
      <c r="E280" s="208"/>
      <c r="F280" s="370" t="s">
        <v>267</v>
      </c>
      <c r="G280" s="371"/>
      <c r="H280" s="224"/>
      <c r="I280" s="225"/>
      <c r="J280" s="373"/>
    </row>
    <row r="281" spans="1:10" ht="21" customHeight="1">
      <c r="A281" s="152" t="s">
        <v>36</v>
      </c>
      <c r="B281" s="364" t="s">
        <v>268</v>
      </c>
      <c r="C281" s="208"/>
      <c r="D281" s="208"/>
      <c r="E281" s="208"/>
      <c r="F281" s="376" t="s">
        <v>267</v>
      </c>
      <c r="G281" s="377"/>
      <c r="H281" s="224"/>
      <c r="I281" s="225"/>
      <c r="J281" s="374"/>
    </row>
    <row r="282" spans="1:10" ht="21" customHeight="1">
      <c r="A282" s="152" t="s">
        <v>39</v>
      </c>
      <c r="B282" s="364" t="s">
        <v>269</v>
      </c>
      <c r="C282" s="208"/>
      <c r="D282" s="208"/>
      <c r="E282" s="208"/>
      <c r="F282" s="208"/>
      <c r="G282" s="208"/>
      <c r="H282" s="365" t="s">
        <v>270</v>
      </c>
      <c r="I282" s="366"/>
      <c r="J282" s="52">
        <f>H279+H280+H281</f>
        <v>0</v>
      </c>
    </row>
    <row r="283" spans="1:10" ht="21" customHeight="1">
      <c r="A283" s="152" t="s">
        <v>54</v>
      </c>
      <c r="B283" s="364" t="s">
        <v>271</v>
      </c>
      <c r="C283" s="208"/>
      <c r="D283" s="208"/>
      <c r="E283" s="208"/>
      <c r="F283" s="208"/>
      <c r="G283" s="208"/>
      <c r="H283" s="365" t="s">
        <v>310</v>
      </c>
      <c r="I283" s="366"/>
      <c r="J283" s="52">
        <f>J277-J282</f>
        <v>0</v>
      </c>
    </row>
    <row r="284" spans="1:10" ht="6" customHeight="1">
      <c r="A284" s="157"/>
      <c r="B284" s="158"/>
      <c r="C284" s="158"/>
      <c r="D284" s="158"/>
      <c r="E284" s="158"/>
      <c r="F284" s="158"/>
      <c r="G284" s="158"/>
      <c r="H284" s="159"/>
      <c r="I284" s="159"/>
      <c r="J284" s="112"/>
    </row>
    <row r="285" spans="1:10" ht="12.75" customHeight="1">
      <c r="A285" s="301" t="s">
        <v>272</v>
      </c>
      <c r="B285" s="301"/>
      <c r="C285" s="301"/>
      <c r="D285" s="301"/>
      <c r="E285" s="301"/>
      <c r="F285" s="301"/>
      <c r="G285" s="301"/>
      <c r="H285" s="301"/>
      <c r="I285" s="301"/>
      <c r="J285" s="301"/>
    </row>
    <row r="286" spans="1:10" ht="3.75" customHeight="1"/>
    <row r="287" spans="1:10">
      <c r="A287" s="302" t="s">
        <v>273</v>
      </c>
      <c r="B287" s="302"/>
      <c r="C287" s="160" t="s">
        <v>274</v>
      </c>
      <c r="D287" s="303" t="s">
        <v>275</v>
      </c>
      <c r="E287" s="304"/>
      <c r="F287" s="304"/>
      <c r="G287" s="303" t="s">
        <v>276</v>
      </c>
      <c r="H287" s="304"/>
      <c r="I287" s="305"/>
      <c r="J287" s="161" t="s">
        <v>277</v>
      </c>
    </row>
    <row r="288" spans="1:10">
      <c r="A288" s="262"/>
      <c r="B288" s="262"/>
      <c r="C288" s="18"/>
      <c r="D288" s="262"/>
      <c r="E288" s="262"/>
      <c r="F288" s="262"/>
      <c r="G288" s="262"/>
      <c r="H288" s="262"/>
      <c r="I288" s="262"/>
      <c r="J288" s="19"/>
    </row>
    <row r="289" spans="1:10">
      <c r="A289" s="262"/>
      <c r="B289" s="262"/>
      <c r="C289" s="18"/>
      <c r="D289" s="262"/>
      <c r="E289" s="262"/>
      <c r="F289" s="262"/>
      <c r="G289" s="262"/>
      <c r="H289" s="262"/>
      <c r="I289" s="262"/>
      <c r="J289" s="19"/>
    </row>
    <row r="290" spans="1:10" ht="15.75" customHeight="1">
      <c r="A290" s="262"/>
      <c r="B290" s="262"/>
      <c r="C290" s="18"/>
      <c r="D290" s="262"/>
      <c r="E290" s="262"/>
      <c r="F290" s="262"/>
      <c r="G290" s="262"/>
      <c r="H290" s="262"/>
      <c r="I290" s="262"/>
      <c r="J290" s="19"/>
    </row>
    <row r="291" spans="1:10" ht="15.75" customHeight="1">
      <c r="A291" s="262"/>
      <c r="B291" s="262"/>
      <c r="C291" s="18"/>
      <c r="D291" s="262"/>
      <c r="E291" s="262"/>
      <c r="F291" s="262"/>
      <c r="G291" s="262"/>
      <c r="H291" s="262"/>
      <c r="I291" s="262"/>
      <c r="J291" s="19"/>
    </row>
    <row r="292" spans="1:10">
      <c r="A292" s="262"/>
      <c r="B292" s="262"/>
      <c r="C292" s="18"/>
      <c r="D292" s="262"/>
      <c r="E292" s="262"/>
      <c r="F292" s="262"/>
      <c r="G292" s="262"/>
      <c r="H292" s="262"/>
      <c r="I292" s="262"/>
      <c r="J292" s="19"/>
    </row>
    <row r="293" spans="1:10">
      <c r="A293" s="262"/>
      <c r="B293" s="262"/>
      <c r="C293" s="18"/>
      <c r="D293" s="262"/>
      <c r="E293" s="262"/>
      <c r="F293" s="262"/>
      <c r="G293" s="262"/>
      <c r="H293" s="262"/>
      <c r="I293" s="262"/>
      <c r="J293" s="19"/>
    </row>
    <row r="294" spans="1:10">
      <c r="A294" s="262"/>
      <c r="B294" s="262"/>
      <c r="C294" s="18"/>
      <c r="D294" s="262"/>
      <c r="E294" s="262"/>
      <c r="F294" s="262"/>
      <c r="G294" s="262"/>
      <c r="H294" s="262"/>
      <c r="I294" s="262"/>
      <c r="J294" s="19"/>
    </row>
    <row r="295" spans="1:10">
      <c r="A295" s="262"/>
      <c r="B295" s="262"/>
      <c r="C295" s="18"/>
      <c r="D295" s="262"/>
      <c r="E295" s="262"/>
      <c r="F295" s="262"/>
      <c r="G295" s="262"/>
      <c r="H295" s="262"/>
      <c r="I295" s="262"/>
      <c r="J295" s="19"/>
    </row>
    <row r="296" spans="1:10">
      <c r="A296" s="262"/>
      <c r="B296" s="262"/>
      <c r="C296" s="18"/>
      <c r="D296" s="262"/>
      <c r="E296" s="262"/>
      <c r="F296" s="262"/>
      <c r="G296" s="262"/>
      <c r="H296" s="262"/>
      <c r="I296" s="262"/>
      <c r="J296" s="19"/>
    </row>
    <row r="297" spans="1:10">
      <c r="A297" s="262"/>
      <c r="B297" s="262"/>
      <c r="C297" s="18"/>
      <c r="D297" s="262"/>
      <c r="E297" s="262"/>
      <c r="F297" s="262"/>
      <c r="G297" s="262"/>
      <c r="H297" s="262"/>
      <c r="I297" s="262"/>
      <c r="J297" s="19"/>
    </row>
    <row r="298" spans="1:10">
      <c r="A298" s="262"/>
      <c r="B298" s="262"/>
      <c r="C298" s="18"/>
      <c r="D298" s="262"/>
      <c r="E298" s="262"/>
      <c r="F298" s="262"/>
      <c r="G298" s="262"/>
      <c r="H298" s="262"/>
      <c r="I298" s="262"/>
      <c r="J298" s="19"/>
    </row>
    <row r="299" spans="1:10">
      <c r="A299" s="262"/>
      <c r="B299" s="262"/>
      <c r="C299" s="18"/>
      <c r="D299" s="262"/>
      <c r="E299" s="262"/>
      <c r="F299" s="262"/>
      <c r="G299" s="262"/>
      <c r="H299" s="262"/>
      <c r="I299" s="262"/>
      <c r="J299" s="19"/>
    </row>
    <row r="300" spans="1:10">
      <c r="I300" s="162" t="s">
        <v>278</v>
      </c>
      <c r="J300" s="163">
        <f>SUM(J288:J299)</f>
        <v>0</v>
      </c>
    </row>
  </sheetData>
  <sheetProtection algorithmName="SHA-512" hashValue="OEPjIperZxk583iisisCboXSqtRKI84lsrN0iE94lkmsZRmWw25M2FTS2aXJQ/IVEEt0zSCf8JGAgN72FkYbNQ==" saltValue="uHMzaykkutIULDfkgwZ/Sw==" spinCount="100000" sheet="1" objects="1" scenarios="1"/>
  <mergeCells count="455">
    <mergeCell ref="A265:B265"/>
    <mergeCell ref="F265:G265"/>
    <mergeCell ref="H265:J265"/>
    <mergeCell ref="A52:J52"/>
    <mergeCell ref="B66:G66"/>
    <mergeCell ref="B68:G68"/>
    <mergeCell ref="B54:G54"/>
    <mergeCell ref="H54:I54"/>
    <mergeCell ref="B55:G55"/>
    <mergeCell ref="H55:I55"/>
    <mergeCell ref="B56:G56"/>
    <mergeCell ref="H56:I56"/>
    <mergeCell ref="H58:I58"/>
    <mergeCell ref="H66:I66"/>
    <mergeCell ref="H67:I67"/>
    <mergeCell ref="H68:I68"/>
    <mergeCell ref="H60:I60"/>
    <mergeCell ref="A62:B62"/>
    <mergeCell ref="F62:G62"/>
    <mergeCell ref="H62:J62"/>
    <mergeCell ref="B131:I131"/>
    <mergeCell ref="B132:I132"/>
    <mergeCell ref="B133:I133"/>
    <mergeCell ref="H112:I112"/>
    <mergeCell ref="B30:I30"/>
    <mergeCell ref="H22:J22"/>
    <mergeCell ref="B26:I26"/>
    <mergeCell ref="B27:I27"/>
    <mergeCell ref="A40:J40"/>
    <mergeCell ref="B32:I32"/>
    <mergeCell ref="H31:I31"/>
    <mergeCell ref="H33:I33"/>
    <mergeCell ref="B35:G35"/>
    <mergeCell ref="H35:I35"/>
    <mergeCell ref="H37:I37"/>
    <mergeCell ref="H38:I38"/>
    <mergeCell ref="B34:G34"/>
    <mergeCell ref="H34:I34"/>
    <mergeCell ref="K158:P158"/>
    <mergeCell ref="B166:J166"/>
    <mergeCell ref="E168:H168"/>
    <mergeCell ref="B169:I169"/>
    <mergeCell ref="I168:J168"/>
    <mergeCell ref="B167:D167"/>
    <mergeCell ref="E167:H167"/>
    <mergeCell ref="I167:J167"/>
    <mergeCell ref="B168:D168"/>
    <mergeCell ref="B158:I158"/>
    <mergeCell ref="B159:G159"/>
    <mergeCell ref="B160:F160"/>
    <mergeCell ref="H162:I162"/>
    <mergeCell ref="A161:H161"/>
    <mergeCell ref="I161:J161"/>
    <mergeCell ref="B162:E162"/>
    <mergeCell ref="A163:B163"/>
    <mergeCell ref="F163:G163"/>
    <mergeCell ref="H163:J163"/>
    <mergeCell ref="H117:I117"/>
    <mergeCell ref="B117:G117"/>
    <mergeCell ref="B104:I104"/>
    <mergeCell ref="G106:I106"/>
    <mergeCell ref="H100:I100"/>
    <mergeCell ref="A129:J129"/>
    <mergeCell ref="A127:B127"/>
    <mergeCell ref="F127:G127"/>
    <mergeCell ref="H127:J127"/>
    <mergeCell ref="A107:H107"/>
    <mergeCell ref="I107:J107"/>
    <mergeCell ref="B108:G108"/>
    <mergeCell ref="B113:G113"/>
    <mergeCell ref="B109:G109"/>
    <mergeCell ref="H109:I109"/>
    <mergeCell ref="B110:G110"/>
    <mergeCell ref="B125:I125"/>
    <mergeCell ref="B115:I115"/>
    <mergeCell ref="B116:I116"/>
    <mergeCell ref="G118:I118"/>
    <mergeCell ref="F101:I101"/>
    <mergeCell ref="H76:I76"/>
    <mergeCell ref="B76:G76"/>
    <mergeCell ref="B77:G77"/>
    <mergeCell ref="B94:F94"/>
    <mergeCell ref="B73:G73"/>
    <mergeCell ref="H73:I73"/>
    <mergeCell ref="A72:J72"/>
    <mergeCell ref="B92:I92"/>
    <mergeCell ref="B93:I93"/>
    <mergeCell ref="H77:I77"/>
    <mergeCell ref="H90:I90"/>
    <mergeCell ref="B88:G88"/>
    <mergeCell ref="H88:I88"/>
    <mergeCell ref="B89:G89"/>
    <mergeCell ref="H89:I89"/>
    <mergeCell ref="B90:G90"/>
    <mergeCell ref="A86:J86"/>
    <mergeCell ref="B74:G74"/>
    <mergeCell ref="H74:I74"/>
    <mergeCell ref="H75:I75"/>
    <mergeCell ref="B87:G87"/>
    <mergeCell ref="A190:B190"/>
    <mergeCell ref="F190:G190"/>
    <mergeCell ref="H190:J190"/>
    <mergeCell ref="A187:J188"/>
    <mergeCell ref="J199:J200"/>
    <mergeCell ref="C200:D200"/>
    <mergeCell ref="E199:E200"/>
    <mergeCell ref="H46:I46"/>
    <mergeCell ref="H47:I47"/>
    <mergeCell ref="F46:G46"/>
    <mergeCell ref="B46:E46"/>
    <mergeCell ref="H48:I48"/>
    <mergeCell ref="A122:J122"/>
    <mergeCell ref="B123:I123"/>
    <mergeCell ref="A97:J97"/>
    <mergeCell ref="B99:G99"/>
    <mergeCell ref="B60:G60"/>
    <mergeCell ref="B67:G67"/>
    <mergeCell ref="H49:I49"/>
    <mergeCell ref="B69:G69"/>
    <mergeCell ref="B70:G70"/>
    <mergeCell ref="B53:G53"/>
    <mergeCell ref="H53:I53"/>
    <mergeCell ref="A65:J65"/>
    <mergeCell ref="C212:D212"/>
    <mergeCell ref="C213:D213"/>
    <mergeCell ref="A201:B201"/>
    <mergeCell ref="C214:D214"/>
    <mergeCell ref="C215:D215"/>
    <mergeCell ref="A203:B205"/>
    <mergeCell ref="A206:B207"/>
    <mergeCell ref="A202:B202"/>
    <mergeCell ref="A195:C195"/>
    <mergeCell ref="A198:J198"/>
    <mergeCell ref="C199:D199"/>
    <mergeCell ref="D195:G195"/>
    <mergeCell ref="A196:C196"/>
    <mergeCell ref="D196:G196"/>
    <mergeCell ref="A197:C197"/>
    <mergeCell ref="D197:G197"/>
    <mergeCell ref="A199:B200"/>
    <mergeCell ref="F199:F200"/>
    <mergeCell ref="G199:G200"/>
    <mergeCell ref="H199:H200"/>
    <mergeCell ref="I199:I200"/>
    <mergeCell ref="C202:D202"/>
    <mergeCell ref="C203:D203"/>
    <mergeCell ref="C204:D204"/>
    <mergeCell ref="C205:D205"/>
    <mergeCell ref="C206:D206"/>
    <mergeCell ref="C207:D207"/>
    <mergeCell ref="C208:D208"/>
    <mergeCell ref="C209:D209"/>
    <mergeCell ref="C210:D210"/>
    <mergeCell ref="B271:G271"/>
    <mergeCell ref="H271:I271"/>
    <mergeCell ref="A245:B245"/>
    <mergeCell ref="A246:B246"/>
    <mergeCell ref="A249:B249"/>
    <mergeCell ref="C245:F245"/>
    <mergeCell ref="C246:F246"/>
    <mergeCell ref="A247:B247"/>
    <mergeCell ref="C247:F247"/>
    <mergeCell ref="A248:B248"/>
    <mergeCell ref="C248:F248"/>
    <mergeCell ref="C249:F249"/>
    <mergeCell ref="A269:B269"/>
    <mergeCell ref="C269:J269"/>
    <mergeCell ref="A251:J251"/>
    <mergeCell ref="A252:J252"/>
    <mergeCell ref="A260:C260"/>
    <mergeCell ref="D260:E260"/>
    <mergeCell ref="A261:C261"/>
    <mergeCell ref="D261:E261"/>
    <mergeCell ref="A262:C262"/>
    <mergeCell ref="D262:E262"/>
    <mergeCell ref="A263:C263"/>
    <mergeCell ref="D263:E263"/>
    <mergeCell ref="J278:J281"/>
    <mergeCell ref="B280:E280"/>
    <mergeCell ref="H275:I275"/>
    <mergeCell ref="B276:G276"/>
    <mergeCell ref="H276:I276"/>
    <mergeCell ref="B277:G277"/>
    <mergeCell ref="H277:I277"/>
    <mergeCell ref="A272:G272"/>
    <mergeCell ref="B273:G273"/>
    <mergeCell ref="H273:I273"/>
    <mergeCell ref="H274:I274"/>
    <mergeCell ref="H272:I272"/>
    <mergeCell ref="B274:D274"/>
    <mergeCell ref="E274:G274"/>
    <mergeCell ref="F281:G281"/>
    <mergeCell ref="B281:E281"/>
    <mergeCell ref="A264:C264"/>
    <mergeCell ref="D264:E264"/>
    <mergeCell ref="A289:B289"/>
    <mergeCell ref="B283:G283"/>
    <mergeCell ref="H283:I283"/>
    <mergeCell ref="A278:G278"/>
    <mergeCell ref="B279:G279"/>
    <mergeCell ref="H279:I279"/>
    <mergeCell ref="F280:G280"/>
    <mergeCell ref="H280:I280"/>
    <mergeCell ref="H281:I281"/>
    <mergeCell ref="B282:G282"/>
    <mergeCell ref="H282:I282"/>
    <mergeCell ref="D295:F295"/>
    <mergeCell ref="G295:I295"/>
    <mergeCell ref="A290:B290"/>
    <mergeCell ref="A292:B292"/>
    <mergeCell ref="D290:F290"/>
    <mergeCell ref="G290:I290"/>
    <mergeCell ref="D292:F292"/>
    <mergeCell ref="G292:I292"/>
    <mergeCell ref="A291:B291"/>
    <mergeCell ref="D291:F291"/>
    <mergeCell ref="G291:I291"/>
    <mergeCell ref="A299:B299"/>
    <mergeCell ref="A193:J193"/>
    <mergeCell ref="A296:B296"/>
    <mergeCell ref="A297:B297"/>
    <mergeCell ref="A298:B298"/>
    <mergeCell ref="D296:F296"/>
    <mergeCell ref="G296:I296"/>
    <mergeCell ref="D297:F297"/>
    <mergeCell ref="G297:I297"/>
    <mergeCell ref="D298:F298"/>
    <mergeCell ref="G298:I298"/>
    <mergeCell ref="A293:B293"/>
    <mergeCell ref="A294:B294"/>
    <mergeCell ref="A295:B295"/>
    <mergeCell ref="D293:F293"/>
    <mergeCell ref="G293:I293"/>
    <mergeCell ref="D294:F294"/>
    <mergeCell ref="A250:G250"/>
    <mergeCell ref="A267:J267"/>
    <mergeCell ref="G268:H268"/>
    <mergeCell ref="A268:B268"/>
    <mergeCell ref="I268:J268"/>
    <mergeCell ref="C268:F268"/>
    <mergeCell ref="G294:I294"/>
    <mergeCell ref="B134:I134"/>
    <mergeCell ref="B58:G58"/>
    <mergeCell ref="B57:G57"/>
    <mergeCell ref="H57:I57"/>
    <mergeCell ref="A64:J64"/>
    <mergeCell ref="H69:I69"/>
    <mergeCell ref="H70:I70"/>
    <mergeCell ref="H105:I105"/>
    <mergeCell ref="B102:I102"/>
    <mergeCell ref="B103:I103"/>
    <mergeCell ref="H85:I85"/>
    <mergeCell ref="H83:I83"/>
    <mergeCell ref="H84:I84"/>
    <mergeCell ref="H91:I91"/>
    <mergeCell ref="B106:F106"/>
    <mergeCell ref="H99:I99"/>
    <mergeCell ref="B100:G100"/>
    <mergeCell ref="B101:E101"/>
    <mergeCell ref="G94:I94"/>
    <mergeCell ref="A95:B95"/>
    <mergeCell ref="H95:J95"/>
    <mergeCell ref="A91:G91"/>
    <mergeCell ref="H87:I87"/>
    <mergeCell ref="B75:G75"/>
    <mergeCell ref="H2:J8"/>
    <mergeCell ref="B28:I28"/>
    <mergeCell ref="B29:I29"/>
    <mergeCell ref="A23:C23"/>
    <mergeCell ref="D23:F23"/>
    <mergeCell ref="G23:H23"/>
    <mergeCell ref="I23:J23"/>
    <mergeCell ref="A25:J25"/>
    <mergeCell ref="A20:C20"/>
    <mergeCell ref="D20:J20"/>
    <mergeCell ref="A21:C21"/>
    <mergeCell ref="D21:F21"/>
    <mergeCell ref="C12:I12"/>
    <mergeCell ref="B2:D8"/>
    <mergeCell ref="A22:C22"/>
    <mergeCell ref="D22:F22"/>
    <mergeCell ref="B16:D16"/>
    <mergeCell ref="A17:J17"/>
    <mergeCell ref="A18:I18"/>
    <mergeCell ref="A19:C19"/>
    <mergeCell ref="D19:H19"/>
    <mergeCell ref="E11:G11"/>
    <mergeCell ref="D13:H13"/>
    <mergeCell ref="F95:G95"/>
    <mergeCell ref="A288:B288"/>
    <mergeCell ref="D288:F288"/>
    <mergeCell ref="G288:I288"/>
    <mergeCell ref="D289:F289"/>
    <mergeCell ref="G289:I289"/>
    <mergeCell ref="A285:J285"/>
    <mergeCell ref="A287:B287"/>
    <mergeCell ref="D287:F287"/>
    <mergeCell ref="G287:I287"/>
    <mergeCell ref="A184:B184"/>
    <mergeCell ref="A185:B185"/>
    <mergeCell ref="C184:J184"/>
    <mergeCell ref="A244:B244"/>
    <mergeCell ref="C244:F244"/>
    <mergeCell ref="A238:B238"/>
    <mergeCell ref="B175:F175"/>
    <mergeCell ref="G175:H175"/>
    <mergeCell ref="I175:J175"/>
    <mergeCell ref="A165:J165"/>
    <mergeCell ref="B147:I147"/>
    <mergeCell ref="H136:I136"/>
    <mergeCell ref="H137:I137"/>
    <mergeCell ref="H138:I138"/>
    <mergeCell ref="B45:G45"/>
    <mergeCell ref="H44:I44"/>
    <mergeCell ref="H41:I41"/>
    <mergeCell ref="B47:G47"/>
    <mergeCell ref="B49:G49"/>
    <mergeCell ref="G217:G218"/>
    <mergeCell ref="H217:H218"/>
    <mergeCell ref="I217:I218"/>
    <mergeCell ref="J217:J218"/>
    <mergeCell ref="C218:D218"/>
    <mergeCell ref="C180:F180"/>
    <mergeCell ref="A194:G194"/>
    <mergeCell ref="G173:H173"/>
    <mergeCell ref="H110:I110"/>
    <mergeCell ref="B111:E111"/>
    <mergeCell ref="F111:I111"/>
    <mergeCell ref="F114:I114"/>
    <mergeCell ref="H180:J180"/>
    <mergeCell ref="A177:J177"/>
    <mergeCell ref="A178:G178"/>
    <mergeCell ref="I178:J178"/>
    <mergeCell ref="A179:F179"/>
    <mergeCell ref="G179:J179"/>
    <mergeCell ref="B170:J172"/>
    <mergeCell ref="A208:B215"/>
    <mergeCell ref="C201:D201"/>
    <mergeCell ref="D299:F299"/>
    <mergeCell ref="G299:I299"/>
    <mergeCell ref="A14:J14"/>
    <mergeCell ref="A15:J15"/>
    <mergeCell ref="H42:I42"/>
    <mergeCell ref="H45:I45"/>
    <mergeCell ref="H43:I43"/>
    <mergeCell ref="B43:E43"/>
    <mergeCell ref="F43:G43"/>
    <mergeCell ref="F42:G42"/>
    <mergeCell ref="B48:E48"/>
    <mergeCell ref="B42:E42"/>
    <mergeCell ref="A50:B50"/>
    <mergeCell ref="F50:G50"/>
    <mergeCell ref="H50:J50"/>
    <mergeCell ref="H59:I59"/>
    <mergeCell ref="B145:I145"/>
    <mergeCell ref="F71:I71"/>
    <mergeCell ref="G78:I78"/>
    <mergeCell ref="A130:J130"/>
    <mergeCell ref="H153:I153"/>
    <mergeCell ref="H154:I154"/>
    <mergeCell ref="C185:J185"/>
    <mergeCell ref="B156:I156"/>
    <mergeCell ref="B157:I157"/>
    <mergeCell ref="B135:I135"/>
    <mergeCell ref="G139:I139"/>
    <mergeCell ref="A144:J144"/>
    <mergeCell ref="B148:I148"/>
    <mergeCell ref="B149:I149"/>
    <mergeCell ref="H150:I150"/>
    <mergeCell ref="B174:J174"/>
    <mergeCell ref="B176:J176"/>
    <mergeCell ref="B173:F173"/>
    <mergeCell ref="I173:J173"/>
    <mergeCell ref="A140:G140"/>
    <mergeCell ref="H140:I140"/>
    <mergeCell ref="H152:I152"/>
    <mergeCell ref="H151:I151"/>
    <mergeCell ref="B151:G151"/>
    <mergeCell ref="B146:I146"/>
    <mergeCell ref="G155:I155"/>
    <mergeCell ref="A180:B180"/>
    <mergeCell ref="F143:I143"/>
    <mergeCell ref="A226:B233"/>
    <mergeCell ref="C226:D226"/>
    <mergeCell ref="C228:D228"/>
    <mergeCell ref="C229:D229"/>
    <mergeCell ref="C230:D230"/>
    <mergeCell ref="C232:D232"/>
    <mergeCell ref="C233:D233"/>
    <mergeCell ref="A192:J192"/>
    <mergeCell ref="A219:B219"/>
    <mergeCell ref="C219:D219"/>
    <mergeCell ref="A220:B220"/>
    <mergeCell ref="C220:D220"/>
    <mergeCell ref="A221:B223"/>
    <mergeCell ref="C221:D221"/>
    <mergeCell ref="C222:D222"/>
    <mergeCell ref="C223:D223"/>
    <mergeCell ref="C225:D225"/>
    <mergeCell ref="A216:J216"/>
    <mergeCell ref="A217:B218"/>
    <mergeCell ref="C217:D217"/>
    <mergeCell ref="E217:E218"/>
    <mergeCell ref="F217:F218"/>
    <mergeCell ref="A224:B225"/>
    <mergeCell ref="C224:D224"/>
    <mergeCell ref="H194:J194"/>
    <mergeCell ref="H195:J195"/>
    <mergeCell ref="H196:J196"/>
    <mergeCell ref="H197:J197"/>
    <mergeCell ref="B36:G36"/>
    <mergeCell ref="H36:I36"/>
    <mergeCell ref="B59:G59"/>
    <mergeCell ref="A79:J79"/>
    <mergeCell ref="H80:I80"/>
    <mergeCell ref="H81:I81"/>
    <mergeCell ref="H82:I82"/>
    <mergeCell ref="B141:I141"/>
    <mergeCell ref="B112:G112"/>
    <mergeCell ref="A119:H119"/>
    <mergeCell ref="H108:I108"/>
    <mergeCell ref="I119:J119"/>
    <mergeCell ref="B120:E120"/>
    <mergeCell ref="H120:I120"/>
    <mergeCell ref="F41:G41"/>
    <mergeCell ref="B41:E41"/>
    <mergeCell ref="F44:G44"/>
    <mergeCell ref="F48:G48"/>
    <mergeCell ref="B142:I142"/>
    <mergeCell ref="H113:I113"/>
    <mergeCell ref="A234:B234"/>
    <mergeCell ref="F234:G234"/>
    <mergeCell ref="A236:J236"/>
    <mergeCell ref="A237:J237"/>
    <mergeCell ref="A239:B239"/>
    <mergeCell ref="A240:B243"/>
    <mergeCell ref="C238:F238"/>
    <mergeCell ref="C239:F239"/>
    <mergeCell ref="C240:F240"/>
    <mergeCell ref="C241:F241"/>
    <mergeCell ref="C242:F242"/>
    <mergeCell ref="C243:F243"/>
    <mergeCell ref="H234:J234"/>
    <mergeCell ref="D259:E259"/>
    <mergeCell ref="A259:C259"/>
    <mergeCell ref="A253:F253"/>
    <mergeCell ref="A254:J254"/>
    <mergeCell ref="A255:C255"/>
    <mergeCell ref="D255:E255"/>
    <mergeCell ref="A256:C256"/>
    <mergeCell ref="D256:E256"/>
    <mergeCell ref="A257:C257"/>
    <mergeCell ref="D257:E257"/>
    <mergeCell ref="A258:C258"/>
    <mergeCell ref="D258:E258"/>
  </mergeCells>
  <conditionalFormatting sqref="C50 E50 H50">
    <cfRule type="cellIs" dxfId="23" priority="27" operator="equal">
      <formula>0</formula>
    </cfRule>
  </conditionalFormatting>
  <conditionalFormatting sqref="C62:C63 E62:E63 H62:H63">
    <cfRule type="cellIs" dxfId="22" priority="2" operator="equal">
      <formula>0</formula>
    </cfRule>
  </conditionalFormatting>
  <conditionalFormatting sqref="C95 E95 H95">
    <cfRule type="cellIs" dxfId="21" priority="18" operator="equal">
      <formula>0</formula>
    </cfRule>
  </conditionalFormatting>
  <conditionalFormatting sqref="C127 E127 H127">
    <cfRule type="cellIs" dxfId="20" priority="17" operator="equal">
      <formula>0</formula>
    </cfRule>
  </conditionalFormatting>
  <conditionalFormatting sqref="C163 E163 H163">
    <cfRule type="cellIs" dxfId="19" priority="16" operator="equal">
      <formula>0</formula>
    </cfRule>
  </conditionalFormatting>
  <conditionalFormatting sqref="C190:C191 E190:E191 H190:H191">
    <cfRule type="cellIs" dxfId="18" priority="11" operator="equal">
      <formula>0</formula>
    </cfRule>
  </conditionalFormatting>
  <conditionalFormatting sqref="C234:C235 E234:E235 H234:H235">
    <cfRule type="cellIs" dxfId="17" priority="8" operator="equal">
      <formula>0</formula>
    </cfRule>
  </conditionalFormatting>
  <conditionalFormatting sqref="C265:C266 E265:E266 H265:H266">
    <cfRule type="cellIs" dxfId="16" priority="1" operator="equal">
      <formula>0</formula>
    </cfRule>
  </conditionalFormatting>
  <conditionalFormatting sqref="G173:H173">
    <cfRule type="cellIs" dxfId="15" priority="3" operator="equal">
      <formula>0</formula>
    </cfRule>
  </conditionalFormatting>
  <conditionalFormatting sqref="H91">
    <cfRule type="cellIs" dxfId="14" priority="13" operator="equal">
      <formula>0</formula>
    </cfRule>
  </conditionalFormatting>
  <conditionalFormatting sqref="H140">
    <cfRule type="cellIs" dxfId="13" priority="12" operator="equal">
      <formula>0</formula>
    </cfRule>
  </conditionalFormatting>
  <conditionalFormatting sqref="H274">
    <cfRule type="cellIs" dxfId="12" priority="14" operator="equal">
      <formula>0</formula>
    </cfRule>
  </conditionalFormatting>
  <conditionalFormatting sqref="H120:I120">
    <cfRule type="cellIs" dxfId="11" priority="34" operator="equal">
      <formula>0</formula>
    </cfRule>
  </conditionalFormatting>
  <conditionalFormatting sqref="H162:I162">
    <cfRule type="cellIs" dxfId="10" priority="32" operator="equal">
      <formula>0</formula>
    </cfRule>
  </conditionalFormatting>
  <conditionalFormatting sqref="J31 J33 J60 J71 J78 J90:J91 J94 J101 J105:J106 J111 J114 J117:J118">
    <cfRule type="cellIs" dxfId="9" priority="35" operator="equal">
      <formula>0</formula>
    </cfRule>
  </conditionalFormatting>
  <conditionalFormatting sqref="J37:J49 H41:I41 H42:H43 G175:H175">
    <cfRule type="cellIs" dxfId="8" priority="33" operator="equal">
      <formula>0</formula>
    </cfRule>
  </conditionalFormatting>
  <conditionalFormatting sqref="J85">
    <cfRule type="cellIs" dxfId="7" priority="5" operator="equal">
      <formula>0</formula>
    </cfRule>
  </conditionalFormatting>
  <conditionalFormatting sqref="J139 J143 J155">
    <cfRule type="cellIs" dxfId="6" priority="31" operator="equal">
      <formula>0</formula>
    </cfRule>
  </conditionalFormatting>
  <conditionalFormatting sqref="J140">
    <cfRule type="cellIs" dxfId="5" priority="29" operator="equal">
      <formula>0</formula>
    </cfRule>
  </conditionalFormatting>
  <conditionalFormatting sqref="J150:J151">
    <cfRule type="cellIs" dxfId="4" priority="7" operator="equal">
      <formula>0</formula>
    </cfRule>
  </conditionalFormatting>
  <conditionalFormatting sqref="J159:J160">
    <cfRule type="cellIs" dxfId="3" priority="6" operator="equal">
      <formula>0</formula>
    </cfRule>
  </conditionalFormatting>
  <conditionalFormatting sqref="J276:J277">
    <cfRule type="cellIs" dxfId="2" priority="22" operator="equal">
      <formula>0</formula>
    </cfRule>
  </conditionalFormatting>
  <conditionalFormatting sqref="J282:J284">
    <cfRule type="cellIs" dxfId="1" priority="20" operator="equal">
      <formula>0</formula>
    </cfRule>
  </conditionalFormatting>
  <conditionalFormatting sqref="J300">
    <cfRule type="cellIs" dxfId="0" priority="19" operator="equal">
      <formula>0</formula>
    </cfRule>
  </conditionalFormatting>
  <pageMargins left="0.7" right="0.7" top="0.4" bottom="0.45" header="0.2" footer="0.4"/>
  <pageSetup scale="77" fitToHeight="0" orientation="portrait" r:id="rId1"/>
  <headerFooter>
    <oddFooter>&amp;LPage &amp;P of &amp;N&amp;RRev. 04/01/2026</oddFooter>
  </headerFooter>
  <rowBreaks count="8" manualBreakCount="8">
    <brk id="49" max="16383" man="1"/>
    <brk id="61" max="9" man="1"/>
    <brk id="94" max="9" man="1"/>
    <brk id="126" max="9" man="1"/>
    <brk id="162" max="9" man="1"/>
    <brk id="189" max="9" man="1"/>
    <brk id="233" max="9" man="1"/>
    <brk id="26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30480</xdr:colOff>
                    <xdr:row>166</xdr:row>
                    <xdr:rowOff>60960</xdr:rowOff>
                  </from>
                  <to>
                    <xdr:col>1</xdr:col>
                    <xdr:colOff>350520</xdr:colOff>
                    <xdr:row>166</xdr:row>
                    <xdr:rowOff>274320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30480</xdr:colOff>
                    <xdr:row>166</xdr:row>
                    <xdr:rowOff>289560</xdr:rowOff>
                  </from>
                  <to>
                    <xdr:col>1</xdr:col>
                    <xdr:colOff>350520</xdr:colOff>
                    <xdr:row>168</xdr:row>
                    <xdr:rowOff>7620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30480</xdr:colOff>
                    <xdr:row>168</xdr:row>
                    <xdr:rowOff>83820</xdr:rowOff>
                  </from>
                  <to>
                    <xdr:col>1</xdr:col>
                    <xdr:colOff>350520</xdr:colOff>
                    <xdr:row>168</xdr:row>
                    <xdr:rowOff>304800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449580</xdr:colOff>
                    <xdr:row>166</xdr:row>
                    <xdr:rowOff>38100</xdr:rowOff>
                  </from>
                  <to>
                    <xdr:col>4</xdr:col>
                    <xdr:colOff>655320</xdr:colOff>
                    <xdr:row>166</xdr:row>
                    <xdr:rowOff>251460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449580</xdr:colOff>
                    <xdr:row>166</xdr:row>
                    <xdr:rowOff>266700</xdr:rowOff>
                  </from>
                  <to>
                    <xdr:col>4</xdr:col>
                    <xdr:colOff>693420</xdr:colOff>
                    <xdr:row>168</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7</xdr:col>
                    <xdr:colOff>495300</xdr:colOff>
                    <xdr:row>166</xdr:row>
                    <xdr:rowOff>45720</xdr:rowOff>
                  </from>
                  <to>
                    <xdr:col>8</xdr:col>
                    <xdr:colOff>106680</xdr:colOff>
                    <xdr:row>166</xdr:row>
                    <xdr:rowOff>266700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7</xdr:col>
                    <xdr:colOff>495300</xdr:colOff>
                    <xdr:row>166</xdr:row>
                    <xdr:rowOff>266700</xdr:rowOff>
                  </from>
                  <to>
                    <xdr:col>8</xdr:col>
                    <xdr:colOff>106680</xdr:colOff>
                    <xdr:row>167</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101</vt:lpstr>
      <vt:lpstr>'Form 101'!Print_Area</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Bledsoe, Jason (VDACS)</cp:lastModifiedBy>
  <cp:revision/>
  <cp:lastPrinted>2026-03-31T18:10:12Z</cp:lastPrinted>
  <dcterms:created xsi:type="dcterms:W3CDTF">2022-08-16T12:52:03Z</dcterms:created>
  <dcterms:modified xsi:type="dcterms:W3CDTF">2026-04-01T13:24:24Z</dcterms:modified>
  <cp:category/>
  <cp:contentStatus/>
</cp:coreProperties>
</file>